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5"/>
  </bookViews>
  <sheets>
    <sheet name="JAN 2023" sheetId="1" r:id="rId1"/>
    <sheet name="FEB 2023" sheetId="2" r:id="rId2"/>
    <sheet name="MARCH 2023" sheetId="3" r:id="rId3"/>
    <sheet name="APRIL 2023" sheetId="4" r:id="rId4"/>
    <sheet name="MAY 2023" sheetId="5" r:id="rId5"/>
    <sheet name="JUNE 2023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3" hidden="1">'APRIL 2023'!$A$8:$T$96</definedName>
    <definedName name="_xlnm._FilterDatabase" localSheetId="1" hidden="1">'FEB 2023'!$A$8:$T$89</definedName>
    <definedName name="_xlnm._FilterDatabase" localSheetId="0" hidden="1">'JAN 2023'!$A$8:$T$88</definedName>
    <definedName name="_xlnm._FilterDatabase" localSheetId="2" hidden="1">'MARCH 2023'!$A$8:$T$94</definedName>
    <definedName name="_xlnm._FilterDatabase" localSheetId="4" hidden="1">'MAY 2023'!$A$8:$T$95</definedName>
    <definedName name="_xlnm.Print_Area" localSheetId="3">'APRIL 2023'!$A$1:$T$96</definedName>
    <definedName name="_xlnm.Print_Area" localSheetId="1">'FEB 2023'!$A$1:$O$89</definedName>
    <definedName name="_xlnm.Print_Area" localSheetId="0">'JAN 2023'!$A$1:$T$88</definedName>
    <definedName name="_xlnm.Print_Area" localSheetId="5">'JUNE 2023'!$A$1:$T$85</definedName>
    <definedName name="_xlnm.Print_Area" localSheetId="2">'MARCH 2023'!$A$1:$T$94</definedName>
    <definedName name="_xlnm.Print_Area" localSheetId="4">'MAY 2023'!$A$1:$T$95</definedName>
    <definedName name="_xlnm.Print_Titles" localSheetId="3">'APRIL 2023'!$1:$8</definedName>
    <definedName name="_xlnm.Print_Titles" localSheetId="1">'FEB 2023'!$1:$8</definedName>
    <definedName name="_xlnm.Print_Titles" localSheetId="0">'JAN 2023'!$1:$8</definedName>
    <definedName name="_xlnm.Print_Titles" localSheetId="5">'JUNE 2023'!$1:$8</definedName>
    <definedName name="_xlnm.Print_Titles" localSheetId="2">'MARCH 2023'!$1:$8</definedName>
    <definedName name="_xlnm.Print_Titles" localSheetId="4">'MAY 2023'!$1:$8</definedName>
  </definedNames>
  <calcPr fullCalcOnLoad="1"/>
</workbook>
</file>

<file path=xl/sharedStrings.xml><?xml version="1.0" encoding="utf-8"?>
<sst xmlns="http://schemas.openxmlformats.org/spreadsheetml/2006/main" count="3607" uniqueCount="666">
  <si>
    <t xml:space="preserve">SR. NO. </t>
  </si>
  <si>
    <t>TOTAL AMT</t>
  </si>
  <si>
    <t>NET PAY</t>
  </si>
  <si>
    <t>TOTAL</t>
  </si>
  <si>
    <t>SIGN</t>
  </si>
  <si>
    <t>REGISTRATION OF WAGES</t>
  </si>
  <si>
    <t>DAYS</t>
  </si>
  <si>
    <t xml:space="preserve">NAME &amp; ADDRESS OF THE ESTABLISHMENT </t>
  </si>
  <si>
    <t>FATHERS NAME</t>
  </si>
  <si>
    <t>W/O</t>
  </si>
  <si>
    <t>TOTAL DAYS</t>
  </si>
  <si>
    <t>NAME OF EMP</t>
  </si>
  <si>
    <t>RATE</t>
  </si>
  <si>
    <t>DELHI</t>
  </si>
  <si>
    <t>leave</t>
  </si>
  <si>
    <t xml:space="preserve">WORKING DAYS : </t>
  </si>
  <si>
    <t>PH</t>
  </si>
  <si>
    <t>DESIGNATION</t>
  </si>
  <si>
    <t>SUMEET FACILITIES LTD.</t>
  </si>
  <si>
    <t>ESIC</t>
  </si>
  <si>
    <t>BANK NAME</t>
  </si>
  <si>
    <t>ACCOUNT NO</t>
  </si>
  <si>
    <t>BRANCH</t>
  </si>
  <si>
    <t>IFSC</t>
  </si>
  <si>
    <t>ESIC NO</t>
  </si>
  <si>
    <t>GDA</t>
  </si>
  <si>
    <t>DINESH KUMAR</t>
  </si>
  <si>
    <t>BANK OF BARODA</t>
  </si>
  <si>
    <t>SHALIMAR BAGH, DELHI</t>
  </si>
  <si>
    <t>STATE BANK OF INDIA</t>
  </si>
  <si>
    <t>RUMIT</t>
  </si>
  <si>
    <t>PRAKASH</t>
  </si>
  <si>
    <t>SARASWATI VIHAR, DELHI</t>
  </si>
  <si>
    <t>KARAWAL NAGAR, DELHI</t>
  </si>
  <si>
    <t>SBIN0006816</t>
  </si>
  <si>
    <t>CENTRAL BANK OF INDIA</t>
  </si>
  <si>
    <t>KOTAK MAHINDRA BANK</t>
  </si>
  <si>
    <t>PUSHPANJALI ENCLAVE, DELHI-110034</t>
  </si>
  <si>
    <t>FINO PAYMENTS BANK</t>
  </si>
  <si>
    <t>PUNJAB NATIONAL BANK</t>
  </si>
  <si>
    <t>SWAROOP NAGAR,A-1, DELHI</t>
  </si>
  <si>
    <t>BAUWA JHA</t>
  </si>
  <si>
    <t>SURYA PRAKASH</t>
  </si>
  <si>
    <t>INDIAN BANK</t>
  </si>
  <si>
    <t>KANJHAWALA, DELHI</t>
  </si>
  <si>
    <t>BARB0KANJHA</t>
  </si>
  <si>
    <t>21290100035608</t>
  </si>
  <si>
    <t>SEC-18, ROHINI, DELHI-110089</t>
  </si>
  <si>
    <t>PUNJAB &amp; SIND BANK</t>
  </si>
  <si>
    <t>PSIB0020998</t>
  </si>
  <si>
    <t>UNION BANK OF INDIA</t>
  </si>
  <si>
    <t>CANARA BANK</t>
  </si>
  <si>
    <t>MUKAND PUR, DELHI</t>
  </si>
  <si>
    <t>JITENDER KUMAR VERMA</t>
  </si>
  <si>
    <t>RAHUL KUMAR</t>
  </si>
  <si>
    <t>NARESH KUMAR</t>
  </si>
  <si>
    <t>SHYAM LAL MAURYA</t>
  </si>
  <si>
    <t>SUKH RAM</t>
  </si>
  <si>
    <t>GAS MANIFOLD</t>
  </si>
  <si>
    <t>50449750304</t>
  </si>
  <si>
    <t>20195848301</t>
  </si>
  <si>
    <t>AZAD PUR, DELHI</t>
  </si>
  <si>
    <t>2ND FLOOR, SAWAN PARK</t>
  </si>
  <si>
    <t>FINO0000001</t>
  </si>
  <si>
    <t>SULTAN PUR MAZRA, DELHI</t>
  </si>
  <si>
    <t>SRINAGAR COLONY, DELHI</t>
  </si>
  <si>
    <t>SBIN0007783</t>
  </si>
  <si>
    <t>GEETA</t>
  </si>
  <si>
    <t>SARASWATI DEVI</t>
  </si>
  <si>
    <t>JITENDER</t>
  </si>
  <si>
    <t>AMAR NATH RAY</t>
  </si>
  <si>
    <t>DRIVER</t>
  </si>
  <si>
    <t>KARNATAKA BANK LTD</t>
  </si>
  <si>
    <t>MANGOL PURI, DELHI</t>
  </si>
  <si>
    <t>CNRB0004126</t>
  </si>
  <si>
    <t>42270100003765</t>
  </si>
  <si>
    <t>BARB0SARASW</t>
  </si>
  <si>
    <t>SURESH KUMAR</t>
  </si>
  <si>
    <t>542902010010159</t>
  </si>
  <si>
    <t>MAURYA ENCLAVE, PITAM PURA, DELHI</t>
  </si>
  <si>
    <t>UBIN0554294</t>
  </si>
  <si>
    <t>GORELAL SAH</t>
  </si>
  <si>
    <t>BALESHWAR SAH</t>
  </si>
  <si>
    <t>SATVIR</t>
  </si>
  <si>
    <t>AC TECHNICIAN</t>
  </si>
  <si>
    <t>KARB0000548</t>
  </si>
  <si>
    <t>08691000101156</t>
  </si>
  <si>
    <t>PSIB0001030</t>
  </si>
  <si>
    <t xml:space="preserve">BARB0MUKAND </t>
  </si>
  <si>
    <t>DEEPAK</t>
  </si>
  <si>
    <t>RAJABABU</t>
  </si>
  <si>
    <t>ELECTRICIAN</t>
  </si>
  <si>
    <t>MASON</t>
  </si>
  <si>
    <t>FEBRICATOR</t>
  </si>
  <si>
    <t>YOGESH KUMAR</t>
  </si>
  <si>
    <t>CARPENTER</t>
  </si>
  <si>
    <t>PLUMBER</t>
  </si>
  <si>
    <t>MOHD SAJJAD</t>
  </si>
  <si>
    <t>PUSHPENDRA KUMAR</t>
  </si>
  <si>
    <t>BAHADUR RAM</t>
  </si>
  <si>
    <t>CHHOTE LAL</t>
  </si>
  <si>
    <t>AMAR NATH</t>
  </si>
  <si>
    <t>RAM SAJ</t>
  </si>
  <si>
    <t>MAHESH</t>
  </si>
  <si>
    <t>VED SINGH</t>
  </si>
  <si>
    <t>SHEKH SARFUDDIN</t>
  </si>
  <si>
    <t>RAMVIR SINGH</t>
  </si>
  <si>
    <t>31477329667</t>
  </si>
  <si>
    <t>MAU CITY, MOGARPURA, UP</t>
  </si>
  <si>
    <t>SBIN0012474</t>
  </si>
  <si>
    <t>690802010003140</t>
  </si>
  <si>
    <t>DSIDC COMPLEX, NANGLOI, DELHI</t>
  </si>
  <si>
    <t>UBIN0569089</t>
  </si>
  <si>
    <t>09981000025963</t>
  </si>
  <si>
    <t>MANGOL PUR KALAN, DELHI-110083</t>
  </si>
  <si>
    <t>MOHAN NAGAR, GHAZIABAD, UP</t>
  </si>
  <si>
    <t>PUNB0034100</t>
  </si>
  <si>
    <t>JULANA, JIND, HR</t>
  </si>
  <si>
    <t>KHERA KHURD, DELHI</t>
  </si>
  <si>
    <t>BURARI, DELHI</t>
  </si>
  <si>
    <t>SBIN0017930</t>
  </si>
  <si>
    <t>09121000705102</t>
  </si>
  <si>
    <t>VIJAY VIHAR, PH-2, DELHI</t>
  </si>
  <si>
    <t>PSIB000A912</t>
  </si>
  <si>
    <t>PUNJAB AND SIND BANK</t>
  </si>
  <si>
    <t>11801000000674</t>
  </si>
  <si>
    <t>NAJAFGARH ROAD, DELHI-110041</t>
  </si>
  <si>
    <t>PSIB0021180</t>
  </si>
  <si>
    <t>ASST.</t>
  </si>
  <si>
    <t>RAJ BAHADUR</t>
  </si>
  <si>
    <t>HOSHIYAR SINGH</t>
  </si>
  <si>
    <t>SUMIT KUMAR</t>
  </si>
  <si>
    <t>MANOJ SAH</t>
  </si>
  <si>
    <t>SHIV PRAKASH PAL</t>
  </si>
  <si>
    <t>GAYA RAM PAL</t>
  </si>
  <si>
    <t>SHUBHAM SHARMA</t>
  </si>
  <si>
    <t>3008101012320</t>
  </si>
  <si>
    <t>SEC-14, ROHINI, DELHI-110085</t>
  </si>
  <si>
    <t>CNRB0003008</t>
  </si>
  <si>
    <t>SEC-3, ROHINI, DELHI</t>
  </si>
  <si>
    <t>6584000100033167</t>
  </si>
  <si>
    <t>SWAROOP NAGAR, DELHI</t>
  </si>
  <si>
    <t>PUNB0658400</t>
  </si>
  <si>
    <t>20122944770</t>
  </si>
  <si>
    <t>PUNB0143610</t>
  </si>
  <si>
    <t>RADHE SHYAM PANCHAL</t>
  </si>
  <si>
    <t>GARIBA</t>
  </si>
  <si>
    <t>GURU</t>
  </si>
  <si>
    <t>SAURABH MISHRA</t>
  </si>
  <si>
    <t>RAMAVTAR MISHRA</t>
  </si>
  <si>
    <t>RAVI KUMAR</t>
  </si>
  <si>
    <t>GIRWAR SINGH</t>
  </si>
  <si>
    <t>VIKASH</t>
  </si>
  <si>
    <t>SUNIL</t>
  </si>
  <si>
    <t>BALWAN SINGH</t>
  </si>
  <si>
    <t>YASHPAL SINGH</t>
  </si>
  <si>
    <t>JAY SINGH</t>
  </si>
  <si>
    <t>PANKAJ SINGH</t>
  </si>
  <si>
    <t>RAJENDRA SINGH</t>
  </si>
  <si>
    <t>PREM PAL SINGH</t>
  </si>
  <si>
    <t>RAM PRASAD SINGH</t>
  </si>
  <si>
    <t>TEJ PRAKASH</t>
  </si>
  <si>
    <t>RAM AVATAR</t>
  </si>
  <si>
    <t>35009372981</t>
  </si>
  <si>
    <t>0341001700003276</t>
  </si>
  <si>
    <t>3510223313</t>
  </si>
  <si>
    <t>GREEN VALLEY PUBLIC SCHOOL, HARI NAGAR, BADARPUR, DELHI</t>
  </si>
  <si>
    <t>CBIN0283618</t>
  </si>
  <si>
    <t>50386190226</t>
  </si>
  <si>
    <t>SEC-14, ROHINI, DELHI</t>
  </si>
  <si>
    <t>IDIB000R647</t>
  </si>
  <si>
    <t>3307752248</t>
  </si>
  <si>
    <t>CBIN0283328</t>
  </si>
  <si>
    <t>1051000100184179</t>
  </si>
  <si>
    <t>VPO-BURARI, DELHI-110084</t>
  </si>
  <si>
    <t>PUNB0105100</t>
  </si>
  <si>
    <t>520101020777661</t>
  </si>
  <si>
    <t>SHALIMAR BAGH, DELHI-</t>
  </si>
  <si>
    <t>UBIN0905313</t>
  </si>
  <si>
    <t>09941000001601</t>
  </si>
  <si>
    <t>RAJDHANI PARK, NEW ROHTAK ROAD, MUNDKA, DELHI-110041</t>
  </si>
  <si>
    <t>PSIB0020994</t>
  </si>
  <si>
    <t>20148432239</t>
  </si>
  <si>
    <t>RAHUL SAHU</t>
  </si>
  <si>
    <t>KRISHAN KUMAR</t>
  </si>
  <si>
    <t>SATPAL</t>
  </si>
  <si>
    <t>FIRE MAN</t>
  </si>
  <si>
    <t>55148073427</t>
  </si>
  <si>
    <t>SBIN0050114</t>
  </si>
  <si>
    <t>BANK OF MAHARASHTRA</t>
  </si>
  <si>
    <t>UBIN0912441</t>
  </si>
  <si>
    <t>VISHNU GAUTAM</t>
  </si>
  <si>
    <t>RAM ASARE</t>
  </si>
  <si>
    <t>VIPIN KUMAR</t>
  </si>
  <si>
    <t>BUDHRAM</t>
  </si>
  <si>
    <t>SUPERVISOR</t>
  </si>
  <si>
    <t>SURYA NATH</t>
  </si>
  <si>
    <t>L.P.SINGH</t>
  </si>
  <si>
    <t>OTHER</t>
  </si>
  <si>
    <t>3679000100223533</t>
  </si>
  <si>
    <t>JAWAHAR NAGAR, AB NAGAR, UNNAO, UP 209801</t>
  </si>
  <si>
    <t>PUNB0367900</t>
  </si>
  <si>
    <t>53090100019724</t>
  </si>
  <si>
    <t>20027479822</t>
  </si>
  <si>
    <t>JANAKPURI, DELHI</t>
  </si>
  <si>
    <t>MAHB0001188</t>
  </si>
  <si>
    <t>UNIT : CRECER HEALTHCARE LLP DELHI</t>
  </si>
  <si>
    <t>RAJ KUMAR SINGH</t>
  </si>
  <si>
    <t>YES BANK</t>
  </si>
  <si>
    <t>BARB0DBROHI</t>
  </si>
  <si>
    <t>3931108004475</t>
  </si>
  <si>
    <t>SARSAUL, UP</t>
  </si>
  <si>
    <t>CNRB0003931</t>
  </si>
  <si>
    <t>RAM ASRE</t>
  </si>
  <si>
    <t>4126101002993</t>
  </si>
  <si>
    <t>MANGOL PURI INDUSTRIAL AREA, DELHI-110034</t>
  </si>
  <si>
    <t>BHIM</t>
  </si>
  <si>
    <t>VEER PAL</t>
  </si>
  <si>
    <t>BHAGWAN DASS</t>
  </si>
  <si>
    <t>ROSHANTARA</t>
  </si>
  <si>
    <t>MD YUNUS</t>
  </si>
  <si>
    <t>SULTAN PURI, DELHI</t>
  </si>
  <si>
    <t>SBIN0004846</t>
  </si>
  <si>
    <t>50762122000200</t>
  </si>
  <si>
    <t>PUNB0190310</t>
  </si>
  <si>
    <t>09981000030899</t>
  </si>
  <si>
    <t>01772171000910</t>
  </si>
  <si>
    <t>KHERA KALAN, DELHI</t>
  </si>
  <si>
    <t>PUNB0017710</t>
  </si>
  <si>
    <t>KANCHAN KUMAR</t>
  </si>
  <si>
    <t>UPENDER CHAUDRY</t>
  </si>
  <si>
    <t>AXIS BANK</t>
  </si>
  <si>
    <t>62170100001027</t>
  </si>
  <si>
    <t>BARB0VJROSE</t>
  </si>
  <si>
    <t>MOHAN LAL</t>
  </si>
  <si>
    <t>06540100025902</t>
  </si>
  <si>
    <t>PURA BAZAR, UP</t>
  </si>
  <si>
    <t>BARB0PURABA</t>
  </si>
  <si>
    <t>IDBI BANK</t>
  </si>
  <si>
    <t>BITTOO KUMAR</t>
  </si>
  <si>
    <t>NEETU</t>
  </si>
  <si>
    <t>RAM ANCHAL</t>
  </si>
  <si>
    <t>JYOTI</t>
  </si>
  <si>
    <t>PARMOD KUMAR</t>
  </si>
  <si>
    <t>RATI PAL</t>
  </si>
  <si>
    <t>4166001500089905</t>
  </si>
  <si>
    <t>PRASHANT VIHAR, DELHI</t>
  </si>
  <si>
    <t>PUNB0416600</t>
  </si>
  <si>
    <t>BANK OF INDIA</t>
  </si>
  <si>
    <t>38735187334</t>
  </si>
  <si>
    <t>604910110002385</t>
  </si>
  <si>
    <t>UDYOG NAGAR, ROHTAK ROAD, DELHI-110041</t>
  </si>
  <si>
    <t>BKID0006049</t>
  </si>
  <si>
    <t>SBIN0011548</t>
  </si>
  <si>
    <t>JATIN GAUTAM</t>
  </si>
  <si>
    <t>MAHENDER KUMAR</t>
  </si>
  <si>
    <t>MUKESH KUMAR</t>
  </si>
  <si>
    <t>LAXMI NARAYAN CHAUHAN</t>
  </si>
  <si>
    <t>KANHAILAL CHAUHAN</t>
  </si>
  <si>
    <t>HARISH KUMAR</t>
  </si>
  <si>
    <t>RAJA RAM SHARMA</t>
  </si>
  <si>
    <t>HDFC BANK</t>
  </si>
  <si>
    <t>50478090078</t>
  </si>
  <si>
    <t>NEW ROHTAK ROAD, DELHI-110005</t>
  </si>
  <si>
    <t>IDIB000N589</t>
  </si>
  <si>
    <t>KKBK0004631</t>
  </si>
  <si>
    <t>671302010022868</t>
  </si>
  <si>
    <t>KIRARI SULEMAN NAGAR, DELHI-110086</t>
  </si>
  <si>
    <t>UBIN0567132</t>
  </si>
  <si>
    <t>ROHIT KUMAR</t>
  </si>
  <si>
    <t>RAM KISHAN</t>
  </si>
  <si>
    <t>SEC-8, ROHINI, DELHI</t>
  </si>
  <si>
    <t>5801120000145</t>
  </si>
  <si>
    <t>MULTAN NAGAR</t>
  </si>
  <si>
    <t>CNRB0005801</t>
  </si>
  <si>
    <t>720502120000561</t>
  </si>
  <si>
    <t>UBIN0572055</t>
  </si>
  <si>
    <t>VIPIN PAL</t>
  </si>
  <si>
    <t>JAGANNATH PRASAD</t>
  </si>
  <si>
    <t>DALVEER</t>
  </si>
  <si>
    <t>RAMPAL</t>
  </si>
  <si>
    <t>UTKARSH SINGH</t>
  </si>
  <si>
    <t>VIPIN KUMAR SINGH</t>
  </si>
  <si>
    <t>TILAK NAGAR, DELHI-</t>
  </si>
  <si>
    <t>SEC-24, ROHINI, DELHI</t>
  </si>
  <si>
    <t>50100408696235</t>
  </si>
  <si>
    <t>HDFC0000711</t>
  </si>
  <si>
    <t>254910100055496</t>
  </si>
  <si>
    <t>UBIN0825492</t>
  </si>
  <si>
    <t>1051001500086359</t>
  </si>
  <si>
    <t>PUNB0150100</t>
  </si>
  <si>
    <t>51220100033265</t>
  </si>
  <si>
    <t>HEAD OFFICE, A-1, CIVIL LINES, RAEBARELI : 229 001, UTTAR PRADESH</t>
  </si>
  <si>
    <t>BARB0BUPGBX</t>
  </si>
  <si>
    <t>SEC-11, ROHINI, DELHI</t>
  </si>
  <si>
    <t>20255952885</t>
  </si>
  <si>
    <t>PREETI</t>
  </si>
  <si>
    <t>GANGA SAGAR SINGH</t>
  </si>
  <si>
    <t>SANJAY KUMAR PASWAN</t>
  </si>
  <si>
    <t>RAMESH PASWAN</t>
  </si>
  <si>
    <t>50100462275212</t>
  </si>
  <si>
    <t>31198100004970</t>
  </si>
  <si>
    <t>SAMASTI PUR, BIHAR</t>
  </si>
  <si>
    <t>BARB0SAMAST</t>
  </si>
  <si>
    <t>UMESH</t>
  </si>
  <si>
    <t>HARINATH</t>
  </si>
  <si>
    <t>SOHAN LAL</t>
  </si>
  <si>
    <t>SATISH CHAND</t>
  </si>
  <si>
    <t>SARITA</t>
  </si>
  <si>
    <t>UMRAO SINGH</t>
  </si>
  <si>
    <t>MOHD TOFIQ ALAM</t>
  </si>
  <si>
    <t>MOHD SAMEED</t>
  </si>
  <si>
    <t>358102010986181</t>
  </si>
  <si>
    <t>AZADPUR, DELHI-</t>
  </si>
  <si>
    <t>UBIN0535818</t>
  </si>
  <si>
    <t>2931108002401</t>
  </si>
  <si>
    <t>DELHI SAHARANPUR ROAD,</t>
  </si>
  <si>
    <t>CNRB0002931</t>
  </si>
  <si>
    <t>52082010015200</t>
  </si>
  <si>
    <t>SEC-5, ROHINI, DELHI</t>
  </si>
  <si>
    <t>PUNB0520810</t>
  </si>
  <si>
    <t>52082121007864</t>
  </si>
  <si>
    <t>SEC-5, ROHINI, NEAR VISHRAM CHOWK, DELHI</t>
  </si>
  <si>
    <t>NIBHA KUMARI</t>
  </si>
  <si>
    <t>RAJESH</t>
  </si>
  <si>
    <t>KUSUM</t>
  </si>
  <si>
    <t>MANOJ KUMAR</t>
  </si>
  <si>
    <t>MEHAR SINGH</t>
  </si>
  <si>
    <t>SHRI KISHAN</t>
  </si>
  <si>
    <t>MANGALI PRASAD</t>
  </si>
  <si>
    <t>MOHIT KUMAR SINGH</t>
  </si>
  <si>
    <t>VISHVDEV SINGH</t>
  </si>
  <si>
    <t>RAJAN KUMAR</t>
  </si>
  <si>
    <t>MURARI LAL</t>
  </si>
  <si>
    <t>CHANDERBHAN</t>
  </si>
  <si>
    <t>KALLU RAM</t>
  </si>
  <si>
    <t>HARVINDER</t>
  </si>
  <si>
    <t>RANBIR</t>
  </si>
  <si>
    <t>TOILOR</t>
  </si>
  <si>
    <t>1206104000467063</t>
  </si>
  <si>
    <t>NITHARI, DELHI-110085</t>
  </si>
  <si>
    <t>IBKL0001206</t>
  </si>
  <si>
    <t>09531000001957</t>
  </si>
  <si>
    <t>MODERN SHAHDRA, DELHI</t>
  </si>
  <si>
    <t>PSIB0020953</t>
  </si>
  <si>
    <t>2207906095</t>
  </si>
  <si>
    <t>KHANDA, SONIPAT, HR</t>
  </si>
  <si>
    <t>CBIN0282118</t>
  </si>
  <si>
    <t>3062157324</t>
  </si>
  <si>
    <t>KHERAKHURD, DELHI</t>
  </si>
  <si>
    <t>73290100007742</t>
  </si>
  <si>
    <t>09121000702149</t>
  </si>
  <si>
    <t>520101205964989</t>
  </si>
  <si>
    <t>DELHI CHHAWLA</t>
  </si>
  <si>
    <t>6580000100043593</t>
  </si>
  <si>
    <t>PUNB0658000</t>
  </si>
  <si>
    <t>AHMEDABAD-GHANTAKARNA MARKET</t>
  </si>
  <si>
    <t>KKBK0000811</t>
  </si>
  <si>
    <t>PUSHPANJALI ENCLAVE, DELHI</t>
  </si>
  <si>
    <t>DHEERAJ KUMAR</t>
  </si>
  <si>
    <t>AMIT KUMAR</t>
  </si>
  <si>
    <t>RAJU SHAH</t>
  </si>
  <si>
    <t>RAJESH KUMAR SAH</t>
  </si>
  <si>
    <t>SURESH SAH</t>
  </si>
  <si>
    <t>110051222866</t>
  </si>
  <si>
    <t>HAIDERPUR, DELHI</t>
  </si>
  <si>
    <t>CNRB0019021</t>
  </si>
  <si>
    <t>254910100017566</t>
  </si>
  <si>
    <t>BUDDHIRAM SHARMA</t>
  </si>
  <si>
    <t>PRAKASH BISHT</t>
  </si>
  <si>
    <t>ROOP SINGH BISHT</t>
  </si>
  <si>
    <t>PREM WATI</t>
  </si>
  <si>
    <t>SANDHYA</t>
  </si>
  <si>
    <t>JITENDER KUMAR</t>
  </si>
  <si>
    <t>IDIB000A687</t>
  </si>
  <si>
    <t>30242904892</t>
  </si>
  <si>
    <t>SBIN0001551</t>
  </si>
  <si>
    <t>BHAWNA SINGH</t>
  </si>
  <si>
    <t>ROHTAS</t>
  </si>
  <si>
    <t>50100506276552</t>
  </si>
  <si>
    <t>RAJOURI GARDEN, DELHI</t>
  </si>
  <si>
    <t>HDFC0001343</t>
  </si>
  <si>
    <t>5447703187</t>
  </si>
  <si>
    <t>KOHAT ENCLAVE DELHI</t>
  </si>
  <si>
    <t>KKBK0004626</t>
  </si>
  <si>
    <t>0619000101289447</t>
  </si>
  <si>
    <t>NEW ROHTAK ROAD, NEAR LIBERTY CINEMA, DELHI-110005</t>
  </si>
  <si>
    <t>PUNB0061900</t>
  </si>
  <si>
    <t>MOHD NAUSHAD</t>
  </si>
  <si>
    <t>MOHD HUSSAIN</t>
  </si>
  <si>
    <t>CHARAN SINGH</t>
  </si>
  <si>
    <t>SACHIN</t>
  </si>
  <si>
    <t>RAJENDER SINGH</t>
  </si>
  <si>
    <t>AKHILESH</t>
  </si>
  <si>
    <t>RAM HARSH</t>
  </si>
  <si>
    <t>YASH PAL</t>
  </si>
  <si>
    <t>RAKESH PAL</t>
  </si>
  <si>
    <t>069398700003643</t>
  </si>
  <si>
    <t>DB GUPTA ROAD, KAROL BAGH, DELHI</t>
  </si>
  <si>
    <t>YESB0000693</t>
  </si>
  <si>
    <t>SBIN0030432</t>
  </si>
  <si>
    <t>33101918580</t>
  </si>
  <si>
    <t>NANGLOI</t>
  </si>
  <si>
    <t>50100509465237</t>
  </si>
  <si>
    <t>110001906507</t>
  </si>
  <si>
    <t>32834774333</t>
  </si>
  <si>
    <t>JITIN</t>
  </si>
  <si>
    <t>RAMNIWAS</t>
  </si>
  <si>
    <t>LALIT KUMAR</t>
  </si>
  <si>
    <t>AMAN SONI</t>
  </si>
  <si>
    <t>HARI SHANKER SONI</t>
  </si>
  <si>
    <t>LAXMI</t>
  </si>
  <si>
    <t>LOKESH KUMAR</t>
  </si>
  <si>
    <t>WALTERGANJ, UP</t>
  </si>
  <si>
    <t>SBIN0003323</t>
  </si>
  <si>
    <t>JAWA COMPLEX, RAILWAY ROAD, PANIPAT HR</t>
  </si>
  <si>
    <t>BARB0VJMPAN</t>
  </si>
  <si>
    <t>30777768929</t>
  </si>
  <si>
    <t>35628236627</t>
  </si>
  <si>
    <t>89958100001445</t>
  </si>
  <si>
    <t>5947466315</t>
  </si>
  <si>
    <t>50100583219002</t>
  </si>
  <si>
    <t xml:space="preserve"> VILLAGE BEHRAMPUR, GURGAON, GURGAON HARYANA 122001</t>
  </si>
  <si>
    <t>HDFC0003663</t>
  </si>
  <si>
    <t>WITHOUT PF PAYMENT FOR THE MONTH  : JAN 2023</t>
  </si>
  <si>
    <t>MUNISH</t>
  </si>
  <si>
    <t>SHYAM KUMAR</t>
  </si>
  <si>
    <t>SANNO</t>
  </si>
  <si>
    <t>MOHD FIROZ</t>
  </si>
  <si>
    <t>RITU</t>
  </si>
  <si>
    <t>PYARE LAL</t>
  </si>
  <si>
    <t>AMAN SINGH</t>
  </si>
  <si>
    <t>ANURAG SINGH</t>
  </si>
  <si>
    <t>ARJUN</t>
  </si>
  <si>
    <t>JANAK SINGH</t>
  </si>
  <si>
    <t>33150100028978</t>
  </si>
  <si>
    <t>BARB0BURARI</t>
  </si>
  <si>
    <t>50100437578534</t>
  </si>
  <si>
    <t>VIKAS MARG, DELHI</t>
  </si>
  <si>
    <t>HDFC0000120</t>
  </si>
  <si>
    <t>14362121028282</t>
  </si>
  <si>
    <t>41414074230</t>
  </si>
  <si>
    <t>CROSSING REPUBLIK, GAZIABAD</t>
  </si>
  <si>
    <t>SBIN0015467</t>
  </si>
  <si>
    <t>254612010000067</t>
  </si>
  <si>
    <t>UBIN0825468</t>
  </si>
  <si>
    <t>7946810007</t>
  </si>
  <si>
    <t>KESAR TOWER, ARYA SAMAJ ROAD, NARELA, DELHI</t>
  </si>
  <si>
    <t>WITHOUT PF PAYMENT FOR THE MONTH  : FEB 2023</t>
  </si>
  <si>
    <t>HEENA</t>
  </si>
  <si>
    <t>SHAHID</t>
  </si>
  <si>
    <t>SHAMSUDDIN</t>
  </si>
  <si>
    <t>ABHISHEK</t>
  </si>
  <si>
    <t>SANTOSH KUMAR</t>
  </si>
  <si>
    <t>AJIT KUMAR</t>
  </si>
  <si>
    <t>UMESH PANDIT</t>
  </si>
  <si>
    <t>5446528903</t>
  </si>
  <si>
    <t>41007770761</t>
  </si>
  <si>
    <t>AVTAR ENCLAVE, PASCHIM VIHAR</t>
  </si>
  <si>
    <t>SBIN0071000</t>
  </si>
  <si>
    <t>6046170370</t>
  </si>
  <si>
    <t>KKBK0000197</t>
  </si>
  <si>
    <t>50100560287882</t>
  </si>
  <si>
    <t>35169116378</t>
  </si>
  <si>
    <t>GAUTAM</t>
  </si>
  <si>
    <t>LAXMAN SHASTRI</t>
  </si>
  <si>
    <t>5482500101085301</t>
  </si>
  <si>
    <t>WITHOUT PF PAYMENT FOR THE MONTH  : MARCH  2023</t>
  </si>
  <si>
    <t>ANIL KUMAR SAH</t>
  </si>
  <si>
    <t>KUMKUM KUMARI</t>
  </si>
  <si>
    <t>RAM NIWAS</t>
  </si>
  <si>
    <t>KAUSAR BEGAM</t>
  </si>
  <si>
    <t>RIYAJ MOHAMAD</t>
  </si>
  <si>
    <t>PANKAJ KUMAR SINGH</t>
  </si>
  <si>
    <t>ASHOK KUMAR SINGH</t>
  </si>
  <si>
    <t>DHARMENDER SHARMA</t>
  </si>
  <si>
    <t>DHARM DEV SHARMA</t>
  </si>
  <si>
    <t>MAMTA</t>
  </si>
  <si>
    <t>RATAN DEEP</t>
  </si>
  <si>
    <t>ANIL</t>
  </si>
  <si>
    <t>GAURAV KUMAR</t>
  </si>
  <si>
    <t>MAHENDRA SINGH</t>
  </si>
  <si>
    <t>LALITA DEVI</t>
  </si>
  <si>
    <t>SUDHIR KUMAR SINGH</t>
  </si>
  <si>
    <t>TAPESWAR NATH SINGH</t>
  </si>
  <si>
    <t>MD ZIKRUL</t>
  </si>
  <si>
    <t>MD JAMALUDDIN</t>
  </si>
  <si>
    <t>HARJEET KAUR</t>
  </si>
  <si>
    <t>TIRLOCHAN SINGH</t>
  </si>
  <si>
    <t>SUDHAKAR</t>
  </si>
  <si>
    <t>DANGAL</t>
  </si>
  <si>
    <t>ROHINI WEST DELHI</t>
  </si>
  <si>
    <t>UTIB0000431</t>
  </si>
  <si>
    <t>INDIAN POST PAYMENT BANK</t>
  </si>
  <si>
    <t>055910114732</t>
  </si>
  <si>
    <t>CORPORATE OFFICE</t>
  </si>
  <si>
    <t>IPOS0000001</t>
  </si>
  <si>
    <t>639402120001259</t>
  </si>
  <si>
    <t>UBIN0563943</t>
  </si>
  <si>
    <t>47810100004666</t>
  </si>
  <si>
    <t>MORNA, UP</t>
  </si>
  <si>
    <t>BARB0MORNAX</t>
  </si>
  <si>
    <t>8546914164</t>
  </si>
  <si>
    <t>KKBK0004617</t>
  </si>
  <si>
    <t>671302120033971</t>
  </si>
  <si>
    <t>6475971569</t>
  </si>
  <si>
    <t>IDIB000R087</t>
  </si>
  <si>
    <t>2812452107</t>
  </si>
  <si>
    <t>SANJAY PLACE, AGRA</t>
  </si>
  <si>
    <t>KKBK0005006</t>
  </si>
  <si>
    <t>2289001700290495</t>
  </si>
  <si>
    <t>SATIGHAT</t>
  </si>
  <si>
    <t>PUNB0228900</t>
  </si>
  <si>
    <t>34166929214</t>
  </si>
  <si>
    <t>KOSI KALAN</t>
  </si>
  <si>
    <t>SBIN0000670</t>
  </si>
  <si>
    <t>50100395959264</t>
  </si>
  <si>
    <t>7407979389</t>
  </si>
  <si>
    <t>722402120004690</t>
  </si>
  <si>
    <t>MUBARAKPUR</t>
  </si>
  <si>
    <t>UBIN0574970</t>
  </si>
  <si>
    <t>918010062706268</t>
  </si>
  <si>
    <t>WITHOUT PF PAYMENT FOR THE MONTH  : APRIL  2023</t>
  </si>
  <si>
    <t>CHUNCHUN BHAGAT</t>
  </si>
  <si>
    <t>RAM PRASAD</t>
  </si>
  <si>
    <t>PURAN CHAND</t>
  </si>
  <si>
    <t>SANGEETA</t>
  </si>
  <si>
    <t>BIRBAL</t>
  </si>
  <si>
    <t>VICKY KUMAR</t>
  </si>
  <si>
    <t>NAND KISHORE THAKUR</t>
  </si>
  <si>
    <t>SADHANA DEVI</t>
  </si>
  <si>
    <t>VIRENDER KUMAR</t>
  </si>
  <si>
    <t>34453175597</t>
  </si>
  <si>
    <t>SURAHA CHATTI</t>
  </si>
  <si>
    <t>SBIN0014303</t>
  </si>
  <si>
    <t>UJJIVAN SMALL FINANCE BANK</t>
  </si>
  <si>
    <t>2211110010007207</t>
  </si>
  <si>
    <t>SHADIPUR, DELHI</t>
  </si>
  <si>
    <t>UJVN0002211</t>
  </si>
  <si>
    <t>608310110002039</t>
  </si>
  <si>
    <t>BKID00006083</t>
  </si>
  <si>
    <t>UCO BANK</t>
  </si>
  <si>
    <t>22970110019030</t>
  </si>
  <si>
    <t>UCBA0002297</t>
  </si>
  <si>
    <t>34920100002493</t>
  </si>
  <si>
    <t>SHASTRI NAGAR</t>
  </si>
  <si>
    <t>BARB0SHANGR</t>
  </si>
  <si>
    <t>DINESH KUMAR YADAV</t>
  </si>
  <si>
    <t>CHANDER BHAN</t>
  </si>
  <si>
    <t>31236710376</t>
  </si>
  <si>
    <t>SBIN0004040</t>
  </si>
  <si>
    <t>WITHOUT PF PAYMENT FOR THE MONTH  : MAY  2023</t>
  </si>
  <si>
    <t>VEDPAL</t>
  </si>
  <si>
    <t>RAMBIR TEJAN</t>
  </si>
  <si>
    <t>FATHAY SINGH</t>
  </si>
  <si>
    <t>PRAVESH KUMAR SINGHAL</t>
  </si>
  <si>
    <t>PRAM CHAND</t>
  </si>
  <si>
    <t>ASHISH CHOWDHARY</t>
  </si>
  <si>
    <t>ANIL KUMAR</t>
  </si>
  <si>
    <t>AJIT GUPTA</t>
  </si>
  <si>
    <t>NARENDER PRASAD</t>
  </si>
  <si>
    <t>AMIT KATARIA</t>
  </si>
  <si>
    <t>BALKISHAN</t>
  </si>
  <si>
    <t>HARGOVIND AHIRWAR</t>
  </si>
  <si>
    <t>KAMMODA AHIRWAR</t>
  </si>
  <si>
    <t>ANTIMA</t>
  </si>
  <si>
    <t>RAM KEWAL</t>
  </si>
  <si>
    <t>ANNU</t>
  </si>
  <si>
    <t>SAJU CHAUHAN</t>
  </si>
  <si>
    <t>MANISH KUMAR</t>
  </si>
  <si>
    <t>PAPPU MISHRA</t>
  </si>
  <si>
    <t>SHABBU KALAM</t>
  </si>
  <si>
    <t>ABDUL SALAM</t>
  </si>
  <si>
    <t>PUSHPA</t>
  </si>
  <si>
    <t>MIMMA</t>
  </si>
  <si>
    <t>NIRAJ CHAUDHARY</t>
  </si>
  <si>
    <t>SUSHIL CHAUDHARY</t>
  </si>
  <si>
    <t>ABHISHEK KUMAR</t>
  </si>
  <si>
    <t>SUDHIR KUMAR</t>
  </si>
  <si>
    <t>VISHNU DEV SINGH</t>
  </si>
  <si>
    <t>SHRI KARTAVI SINGH</t>
  </si>
  <si>
    <t>RAKESH</t>
  </si>
  <si>
    <t>KALU RAM</t>
  </si>
  <si>
    <t>SUNIL DUTT</t>
  </si>
  <si>
    <t>DEVI RAM</t>
  </si>
  <si>
    <t>SANJAY</t>
  </si>
  <si>
    <t>PRADEEP</t>
  </si>
  <si>
    <t>SHRI PALE RAM</t>
  </si>
  <si>
    <t>PAPPU</t>
  </si>
  <si>
    <t>448702010051909</t>
  </si>
  <si>
    <t>BAWANA ROAD, OCHANDI, DELHI-110039</t>
  </si>
  <si>
    <t>UBIN0544876</t>
  </si>
  <si>
    <t>520101256631097</t>
  </si>
  <si>
    <t>BARAUT, UP</t>
  </si>
  <si>
    <t>UBIN0915726</t>
  </si>
  <si>
    <t>2972108005585</t>
  </si>
  <si>
    <t>KANJHAWAL ROAD, DELHI</t>
  </si>
  <si>
    <t>CNRB0002972</t>
  </si>
  <si>
    <t>302502010524171</t>
  </si>
  <si>
    <t>KANPUR MAIN</t>
  </si>
  <si>
    <t>UBIN0530255</t>
  </si>
  <si>
    <t>53118100002658</t>
  </si>
  <si>
    <t>BARB0ROHSEC</t>
  </si>
  <si>
    <t>520101013265411</t>
  </si>
  <si>
    <t>18277, KHUSHALI BHAVAN, BAWLI ROAD, OPP OLD BLOCK, BARAUT DIST, BAGHPAT250611</t>
  </si>
  <si>
    <t>4171000100271909</t>
  </si>
  <si>
    <t>ROHINI SECTOR 5</t>
  </si>
  <si>
    <t>PUNB0417100</t>
  </si>
  <si>
    <t>3008101012482</t>
  </si>
  <si>
    <t>ICICI BANK</t>
  </si>
  <si>
    <t>181801507572</t>
  </si>
  <si>
    <t>WH-9, MAYAPURI, PHASE - I, NEW DELHI-110064</t>
  </si>
  <si>
    <t>ICIC0001818</t>
  </si>
  <si>
    <t>21180100022533</t>
  </si>
  <si>
    <t>SEC-7, ROHINI, DELHI</t>
  </si>
  <si>
    <t>BARB0TRDNAH</t>
  </si>
  <si>
    <t>520291040089393</t>
  </si>
  <si>
    <t>CHHAWLA, MAIN ROAD, DELHI</t>
  </si>
  <si>
    <t>520101258940308</t>
  </si>
  <si>
    <t>GHOGHA, DELHI</t>
  </si>
  <si>
    <t>UBIN0914797</t>
  </si>
  <si>
    <t>09442191014663</t>
  </si>
  <si>
    <t>PUNB0094410</t>
  </si>
  <si>
    <t>41131316023</t>
  </si>
  <si>
    <t>SBIN0070613</t>
  </si>
  <si>
    <t>73348100007054</t>
  </si>
  <si>
    <t>NANGLOI, DELHI</t>
  </si>
  <si>
    <t>BARB0DBNAGL</t>
  </si>
  <si>
    <t>4645363636</t>
  </si>
  <si>
    <t>48750100005384</t>
  </si>
  <si>
    <t>SHAHABAD DAULAT PUR, DELHI-110042</t>
  </si>
  <si>
    <t>BARB0SHADAU</t>
  </si>
  <si>
    <t>1903101700004343</t>
  </si>
  <si>
    <t>51808100013006</t>
  </si>
  <si>
    <t>4062101001974</t>
  </si>
  <si>
    <t>BAGHPAT, UP</t>
  </si>
  <si>
    <t>CNRB0004062</t>
  </si>
  <si>
    <t>WITHOUT PF PAYMENT FOR THE MONTH  : JUNE  2023</t>
  </si>
  <si>
    <t>AASHISH</t>
  </si>
  <si>
    <t>UPENDER RAJAK</t>
  </si>
  <si>
    <t>VIKAS MISHRA</t>
  </si>
  <si>
    <t>RAJ KUMAR MISHRA</t>
  </si>
  <si>
    <t>RADHA</t>
  </si>
  <si>
    <t>AJAY PAL</t>
  </si>
  <si>
    <t>RAM JI LAL</t>
  </si>
  <si>
    <t>KADAM ALI</t>
  </si>
  <si>
    <t>BANGALI ALI</t>
  </si>
  <si>
    <t>CHANDNI</t>
  </si>
  <si>
    <t>MD NAFEES</t>
  </si>
  <si>
    <t>GURSIMRAN SINGH</t>
  </si>
  <si>
    <t>BALJEET SINGH</t>
  </si>
  <si>
    <t>VIJAY KUMAR</t>
  </si>
  <si>
    <t>GANESI</t>
  </si>
  <si>
    <t>1445615606</t>
  </si>
  <si>
    <t>GUJRAWALA TOWN, MODEL TOWN, DELHI</t>
  </si>
  <si>
    <t>50288970148</t>
  </si>
  <si>
    <t>50100509465619</t>
  </si>
  <si>
    <t>4810000100117487</t>
  </si>
  <si>
    <t>MAIN ROAD, MUKUND PUR</t>
  </si>
  <si>
    <t>643902120004843</t>
  </si>
  <si>
    <t>HARAIYA, BASTI</t>
  </si>
  <si>
    <t>0047233607</t>
  </si>
  <si>
    <t>1545694457</t>
  </si>
  <si>
    <t>PASCHIM VIHAR, DELHI-</t>
  </si>
  <si>
    <t>20252267480</t>
  </si>
  <si>
    <t>GURU HARIKRISHAN NAGAR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</si>
</sst>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00000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&quot;0&quot;;0.0&quot;0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" fontId="51" fillId="33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49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51" fillId="0" borderId="0" xfId="0" applyFont="1" applyBorder="1" applyAlignment="1" quotePrefix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 quotePrefix="1">
      <alignment horizontal="left"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FEB-2023\ATTENDANCE%20FEB-2023\DELHI\546%20CRECER%20HEALTHCARE%20LLP,%20DELHI%20ATTENDANCE%20FEB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MAR-2023\ATTENDANCE%20MAR-2023\DELHI\546%20CRECER%20HEALTHCARE%20LLP,%20DELH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APR-2023\ATTENDANCE%20APR-2023\DELHI\Attendance%20sheet%20of%20April%202023%20SSS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JUN%202023\ATTENDANCE%20JUN%202023\DELHI\546%20CRECER%20HEALTHCARE%20LLP%20ATTENDANCE%20JUN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WO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WO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WO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WO</v>
          </cell>
          <cell r="AI6" t="str">
            <v>P</v>
          </cell>
          <cell r="AJ6">
            <v>24</v>
          </cell>
          <cell r="AK6">
            <v>4</v>
          </cell>
          <cell r="AL6">
            <v>0</v>
          </cell>
          <cell r="AM6">
            <v>0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CL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>
            <v>23</v>
          </cell>
          <cell r="AK8">
            <v>4</v>
          </cell>
          <cell r="AL8">
            <v>0</v>
          </cell>
          <cell r="AM8">
            <v>1</v>
          </cell>
        </row>
        <row r="9">
          <cell r="A9" t="str">
            <v>OT HRS.</v>
          </cell>
          <cell r="B9">
            <v>8</v>
          </cell>
          <cell r="C9">
            <v>8</v>
          </cell>
          <cell r="D9">
            <v>8</v>
          </cell>
          <cell r="E9">
            <v>8</v>
          </cell>
          <cell r="F9">
            <v>8</v>
          </cell>
          <cell r="G9">
            <v>8</v>
          </cell>
          <cell r="H9">
            <v>16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>
            <v>24</v>
          </cell>
          <cell r="AK10">
            <v>4</v>
          </cell>
          <cell r="AL10">
            <v>0</v>
          </cell>
          <cell r="AM10">
            <v>0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WO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>
            <v>24</v>
          </cell>
          <cell r="AK12">
            <v>4</v>
          </cell>
          <cell r="AL12">
            <v>0</v>
          </cell>
          <cell r="AM12">
            <v>0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  <cell r="G13">
            <v>10</v>
          </cell>
          <cell r="H13">
            <v>6</v>
          </cell>
          <cell r="I13">
            <v>6</v>
          </cell>
          <cell r="J13">
            <v>12</v>
          </cell>
          <cell r="K13">
            <v>6</v>
          </cell>
        </row>
        <row r="14">
          <cell r="D14">
            <v>2214642891</v>
          </cell>
          <cell r="E14" t="str">
            <v>RUMIT</v>
          </cell>
          <cell r="F14" t="str">
            <v>RADHE SHYAM PANCHAL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OT HRS.</v>
          </cell>
        </row>
        <row r="16">
          <cell r="D16">
            <v>2214726280</v>
          </cell>
          <cell r="E16" t="str">
            <v>MOHD SAJJAD</v>
          </cell>
          <cell r="F16" t="str">
            <v>SHEKH SARFUDDIN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OT HRS.</v>
          </cell>
        </row>
        <row r="18">
          <cell r="D18">
            <v>2214868723</v>
          </cell>
          <cell r="E18" t="str">
            <v>ROHIT KUMAR</v>
          </cell>
          <cell r="F18" t="str">
            <v>RAM KISHAN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OT HRS.</v>
          </cell>
        </row>
        <row r="20">
          <cell r="D20">
            <v>2214872148</v>
          </cell>
          <cell r="E20" t="str">
            <v>VIPIN PAL</v>
          </cell>
          <cell r="F20" t="str">
            <v>SATPAL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OT HRS.</v>
          </cell>
        </row>
        <row r="22">
          <cell r="D22">
            <v>2214466419</v>
          </cell>
          <cell r="E22" t="str">
            <v>MUKESH KUMAR</v>
          </cell>
          <cell r="F22" t="str">
            <v>JAGANNATH PRASAD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OT HRS.</v>
          </cell>
        </row>
        <row r="24">
          <cell r="D24">
            <v>2214874382</v>
          </cell>
          <cell r="E24" t="str">
            <v>DALVEER</v>
          </cell>
          <cell r="F24" t="str">
            <v>RAMPAL</v>
          </cell>
          <cell r="G24" t="str">
            <v>ASST.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P</v>
          </cell>
          <cell r="L24" t="str">
            <v>CL</v>
          </cell>
          <cell r="M24" t="str">
            <v>WO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P</v>
          </cell>
          <cell r="R24" t="str">
            <v>P</v>
          </cell>
          <cell r="S24" t="str">
            <v>WO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P</v>
          </cell>
          <cell r="Y24" t="str">
            <v>WO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>
            <v>23</v>
          </cell>
          <cell r="AK24">
            <v>4</v>
          </cell>
          <cell r="AL24">
            <v>0</v>
          </cell>
          <cell r="AM24">
            <v>1</v>
          </cell>
        </row>
        <row r="25">
          <cell r="A25" t="str">
            <v>OT HRS.</v>
          </cell>
          <cell r="B25">
            <v>8</v>
          </cell>
          <cell r="C25">
            <v>8</v>
          </cell>
          <cell r="D25">
            <v>8</v>
          </cell>
          <cell r="E25">
            <v>8</v>
          </cell>
          <cell r="F25">
            <v>8</v>
          </cell>
        </row>
        <row r="26">
          <cell r="D26">
            <v>2214872510</v>
          </cell>
          <cell r="E26" t="str">
            <v>UTKARSH SINGH</v>
          </cell>
          <cell r="F26" t="str">
            <v>VIPIN KUMAR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OT HRS.</v>
          </cell>
        </row>
        <row r="28">
          <cell r="D28">
            <v>2214393976</v>
          </cell>
          <cell r="E28" t="str">
            <v>VISHNU GAUTAM</v>
          </cell>
          <cell r="F28" t="str">
            <v>RAM ASARE</v>
          </cell>
          <cell r="G28" t="str">
            <v>GDA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P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CL</v>
          </cell>
          <cell r="T28" t="str">
            <v>WO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WO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WO</v>
          </cell>
          <cell r="AH28" t="str">
            <v>P</v>
          </cell>
          <cell r="AI28" t="str">
            <v>P</v>
          </cell>
          <cell r="AJ28">
            <v>23</v>
          </cell>
          <cell r="AK28">
            <v>4</v>
          </cell>
          <cell r="AL28">
            <v>0</v>
          </cell>
          <cell r="AM28">
            <v>1</v>
          </cell>
        </row>
        <row r="29">
          <cell r="A29" t="str">
            <v>OT HRS.</v>
          </cell>
          <cell r="B29">
            <v>8</v>
          </cell>
        </row>
        <row r="30">
          <cell r="D30">
            <v>2214885928</v>
          </cell>
          <cell r="E30" t="str">
            <v>UMESH-II</v>
          </cell>
          <cell r="F30" t="str">
            <v>HARINATH</v>
          </cell>
          <cell r="G30" t="str">
            <v>GDA</v>
          </cell>
          <cell r="H30" t="str">
            <v>P</v>
          </cell>
          <cell r="I30" t="str">
            <v>P</v>
          </cell>
          <cell r="J30" t="str">
            <v>P</v>
          </cell>
          <cell r="K30" t="str">
            <v>P</v>
          </cell>
          <cell r="L30" t="str">
            <v>P</v>
          </cell>
          <cell r="M30">
            <v>5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OT HRS.</v>
          </cell>
        </row>
        <row r="32">
          <cell r="D32">
            <v>2214889151</v>
          </cell>
          <cell r="E32" t="str">
            <v>SOHAN LAL</v>
          </cell>
          <cell r="F32" t="str">
            <v>SATISH CHAND</v>
          </cell>
          <cell r="G32" t="str">
            <v>GDA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WO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WO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WO</v>
          </cell>
          <cell r="Z32" t="str">
            <v>P</v>
          </cell>
          <cell r="AA32">
            <v>16</v>
          </cell>
          <cell r="AB32">
            <v>3</v>
          </cell>
          <cell r="AC32">
            <v>0</v>
          </cell>
          <cell r="AD32">
            <v>0</v>
          </cell>
        </row>
        <row r="33">
          <cell r="A33" t="str">
            <v>OT HRS.</v>
          </cell>
        </row>
        <row r="34">
          <cell r="D34">
            <v>2214889159</v>
          </cell>
          <cell r="E34" t="str">
            <v>PREETI</v>
          </cell>
          <cell r="F34" t="str">
            <v>GANGA SAGAR SINGH</v>
          </cell>
          <cell r="G34" t="str">
            <v>GDA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CL</v>
          </cell>
          <cell r="X34" t="str">
            <v>WO</v>
          </cell>
          <cell r="Y34" t="str">
            <v>WO</v>
          </cell>
          <cell r="Z34" t="str">
            <v>WO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>
            <v>21</v>
          </cell>
          <cell r="AI34">
            <v>4</v>
          </cell>
          <cell r="AJ34">
            <v>0</v>
          </cell>
          <cell r="AK34">
            <v>1</v>
          </cell>
        </row>
        <row r="35">
          <cell r="A35" t="str">
            <v>OT HRS.</v>
          </cell>
          <cell r="B35">
            <v>8</v>
          </cell>
          <cell r="C35">
            <v>8</v>
          </cell>
          <cell r="D35">
            <v>8</v>
          </cell>
          <cell r="E35">
            <v>8</v>
          </cell>
          <cell r="F35">
            <v>8</v>
          </cell>
        </row>
        <row r="36">
          <cell r="D36">
            <v>2214633960</v>
          </cell>
          <cell r="E36" t="str">
            <v>SANJAY KUMAR PASWAN</v>
          </cell>
          <cell r="F36" t="str">
            <v>RAMESH PASWAN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CL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WO</v>
          </cell>
          <cell r="V36" t="str">
            <v>P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WO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P</v>
          </cell>
          <cell r="AF36" t="str">
            <v>P</v>
          </cell>
          <cell r="AG36" t="str">
            <v>WO</v>
          </cell>
          <cell r="AH36" t="str">
            <v>P</v>
          </cell>
          <cell r="AI36" t="str">
            <v>P</v>
          </cell>
          <cell r="AJ36">
            <v>23</v>
          </cell>
          <cell r="AK36">
            <v>4</v>
          </cell>
          <cell r="AL36">
            <v>0</v>
          </cell>
          <cell r="AM36">
            <v>1</v>
          </cell>
        </row>
        <row r="37">
          <cell r="A37" t="str">
            <v>OT HRS.</v>
          </cell>
          <cell r="B37">
            <v>8</v>
          </cell>
          <cell r="C37">
            <v>8</v>
          </cell>
          <cell r="D37">
            <v>8</v>
          </cell>
          <cell r="E37">
            <v>8</v>
          </cell>
          <cell r="F37">
            <v>8</v>
          </cell>
          <cell r="G37">
            <v>8</v>
          </cell>
          <cell r="H37">
            <v>16</v>
          </cell>
          <cell r="I37">
            <v>8</v>
          </cell>
          <cell r="J37">
            <v>7</v>
          </cell>
          <cell r="K37">
            <v>8</v>
          </cell>
          <cell r="L37">
            <v>8</v>
          </cell>
          <cell r="M37">
            <v>8</v>
          </cell>
        </row>
        <row r="38">
          <cell r="D38">
            <v>2214889162</v>
          </cell>
          <cell r="E38" t="str">
            <v>SARITA</v>
          </cell>
          <cell r="F38" t="str">
            <v>UMRAO SINGH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>
            <v>6</v>
          </cell>
          <cell r="P38">
            <v>1</v>
          </cell>
          <cell r="Q38">
            <v>0</v>
          </cell>
          <cell r="R38">
            <v>0</v>
          </cell>
        </row>
        <row r="39">
          <cell r="A39" t="str">
            <v>OT HRS.</v>
          </cell>
        </row>
        <row r="40">
          <cell r="D40">
            <v>2214518712</v>
          </cell>
          <cell r="E40" t="str">
            <v>MOHD TOFIQ ALAM</v>
          </cell>
          <cell r="F40" t="str">
            <v>MOHD SAMEED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WO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WO</v>
          </cell>
          <cell r="V40">
            <v>12</v>
          </cell>
          <cell r="W40">
            <v>2</v>
          </cell>
          <cell r="X40">
            <v>0</v>
          </cell>
          <cell r="Y40">
            <v>0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8</v>
          </cell>
          <cell r="E41">
            <v>1</v>
          </cell>
        </row>
        <row r="42">
          <cell r="D42">
            <v>2214895152</v>
          </cell>
          <cell r="E42" t="str">
            <v>NIBHA KUMARI</v>
          </cell>
          <cell r="F42" t="str">
            <v>RAJESH</v>
          </cell>
          <cell r="G42" t="str">
            <v>ASST.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WO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CL</v>
          </cell>
          <cell r="T42" t="str">
            <v>P</v>
          </cell>
          <cell r="U42" t="str">
            <v>WO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WO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 t="str">
            <v>P</v>
          </cell>
          <cell r="AH42" t="str">
            <v>WO</v>
          </cell>
          <cell r="AI42" t="str">
            <v>P</v>
          </cell>
          <cell r="AJ42">
            <v>23</v>
          </cell>
          <cell r="AK42">
            <v>4</v>
          </cell>
          <cell r="AL42">
            <v>0</v>
          </cell>
          <cell r="AM42">
            <v>1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8</v>
          </cell>
          <cell r="F43">
            <v>4</v>
          </cell>
          <cell r="G43">
            <v>8</v>
          </cell>
          <cell r="H43">
            <v>8</v>
          </cell>
          <cell r="I43">
            <v>8</v>
          </cell>
          <cell r="J43">
            <v>8</v>
          </cell>
        </row>
        <row r="44">
          <cell r="D44">
            <v>2214895155</v>
          </cell>
          <cell r="E44" t="str">
            <v>KUSUM</v>
          </cell>
          <cell r="F44" t="str">
            <v>MANOJ KUMAR</v>
          </cell>
          <cell r="G44" t="str">
            <v>ASST.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CL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WO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WO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WO</v>
          </cell>
          <cell r="AH44" t="str">
            <v>P</v>
          </cell>
          <cell r="AI44" t="str">
            <v>P</v>
          </cell>
          <cell r="AJ44">
            <v>23</v>
          </cell>
          <cell r="AK44">
            <v>4</v>
          </cell>
          <cell r="AL44">
            <v>0</v>
          </cell>
          <cell r="AM44">
            <v>1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8</v>
          </cell>
          <cell r="H45">
            <v>8</v>
          </cell>
        </row>
        <row r="46">
          <cell r="D46">
            <v>2214895161</v>
          </cell>
          <cell r="E46" t="str">
            <v>DINESH KUMAR</v>
          </cell>
          <cell r="F46" t="str">
            <v>MEHAR SINGH</v>
          </cell>
          <cell r="G46" t="str">
            <v>DRIVER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WO</v>
          </cell>
          <cell r="O46" t="str">
            <v>CL</v>
          </cell>
          <cell r="P46" t="str">
            <v>WO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CL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>
            <v>22</v>
          </cell>
          <cell r="AK46">
            <v>4</v>
          </cell>
          <cell r="AL46">
            <v>0</v>
          </cell>
          <cell r="AM46">
            <v>2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4</v>
          </cell>
        </row>
        <row r="48">
          <cell r="D48">
            <v>2214895163</v>
          </cell>
          <cell r="E48" t="str">
            <v>SHRI KISHAN</v>
          </cell>
          <cell r="F48" t="str">
            <v>MANGALI PRASAD</v>
          </cell>
          <cell r="G48" t="str">
            <v>DRIVER</v>
          </cell>
          <cell r="H48" t="str">
            <v>WO</v>
          </cell>
          <cell r="I48" t="str">
            <v>CL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WO</v>
          </cell>
          <cell r="V48" t="str">
            <v>P</v>
          </cell>
          <cell r="W48" t="str">
            <v>P</v>
          </cell>
          <cell r="X48" t="str">
            <v>WO</v>
          </cell>
          <cell r="Y48" t="str">
            <v>CL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WO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>
            <v>22</v>
          </cell>
          <cell r="AK48">
            <v>4</v>
          </cell>
          <cell r="AL48">
            <v>0</v>
          </cell>
          <cell r="AM48">
            <v>2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8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8</v>
          </cell>
          <cell r="M49">
            <v>8</v>
          </cell>
        </row>
        <row r="50">
          <cell r="D50">
            <v>2214895169</v>
          </cell>
          <cell r="E50" t="str">
            <v>MOHIT KUMAR SINGH</v>
          </cell>
          <cell r="F50" t="str">
            <v>VISHVDEV SINGH</v>
          </cell>
          <cell r="G50" t="str">
            <v>DRIVER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WO</v>
          </cell>
          <cell r="M50" t="str">
            <v>CL</v>
          </cell>
          <cell r="N50" t="str">
            <v>WO</v>
          </cell>
          <cell r="O50" t="str">
            <v>WO</v>
          </cell>
          <cell r="P50" t="str">
            <v>CL</v>
          </cell>
          <cell r="Q50" t="str">
            <v>WO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P</v>
          </cell>
          <cell r="AI50" t="str">
            <v>P</v>
          </cell>
          <cell r="AJ50">
            <v>22</v>
          </cell>
          <cell r="AK50">
            <v>4</v>
          </cell>
          <cell r="AL50">
            <v>0</v>
          </cell>
          <cell r="AM50">
            <v>2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</row>
        <row r="52">
          <cell r="D52">
            <v>2214895171</v>
          </cell>
          <cell r="E52" t="str">
            <v>RAJAN KUMAR</v>
          </cell>
          <cell r="F52" t="str">
            <v>MURARI LAL</v>
          </cell>
          <cell r="G52" t="str">
            <v>DRIVER</v>
          </cell>
          <cell r="H52" t="str">
            <v>P</v>
          </cell>
          <cell r="I52" t="str">
            <v>P</v>
          </cell>
          <cell r="J52" t="str">
            <v>WO</v>
          </cell>
          <cell r="K52" t="str">
            <v>CL</v>
          </cell>
          <cell r="L52" t="str">
            <v>WO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WO</v>
          </cell>
          <cell r="AB52" t="str">
            <v>CL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P</v>
          </cell>
          <cell r="AJ52">
            <v>22</v>
          </cell>
          <cell r="AK52">
            <v>4</v>
          </cell>
          <cell r="AL52">
            <v>0</v>
          </cell>
          <cell r="AM52">
            <v>2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4</v>
          </cell>
        </row>
        <row r="54">
          <cell r="D54">
            <v>2214900463</v>
          </cell>
          <cell r="E54" t="str">
            <v>CHANDERBHAN</v>
          </cell>
          <cell r="F54" t="str">
            <v>KALLU RAM</v>
          </cell>
          <cell r="G54" t="str">
            <v>DRIVER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CL</v>
          </cell>
          <cell r="P54" t="str">
            <v>WO</v>
          </cell>
          <cell r="Q54" t="str">
            <v>CL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P</v>
          </cell>
          <cell r="X54" t="str">
            <v>P</v>
          </cell>
          <cell r="Y54" t="str">
            <v>WO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>
            <v>22</v>
          </cell>
          <cell r="AK54">
            <v>4</v>
          </cell>
          <cell r="AL54">
            <v>0</v>
          </cell>
          <cell r="AM54">
            <v>2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</row>
        <row r="56">
          <cell r="D56">
            <v>2214900473</v>
          </cell>
          <cell r="E56" t="str">
            <v>HARVINDER</v>
          </cell>
          <cell r="F56" t="str">
            <v>RANBIR</v>
          </cell>
          <cell r="G56" t="str">
            <v>DRIVER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CL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WO</v>
          </cell>
          <cell r="AG56" t="str">
            <v>CL</v>
          </cell>
          <cell r="AH56" t="str">
            <v>WO</v>
          </cell>
          <cell r="AI56" t="str">
            <v>P</v>
          </cell>
          <cell r="AJ56">
            <v>22</v>
          </cell>
          <cell r="AK56">
            <v>4</v>
          </cell>
          <cell r="AL56">
            <v>0</v>
          </cell>
          <cell r="AM56">
            <v>2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4</v>
          </cell>
        </row>
        <row r="58">
          <cell r="D58">
            <v>2214706350</v>
          </cell>
          <cell r="E58" t="str">
            <v>GEETA</v>
          </cell>
          <cell r="F58" t="str">
            <v>SURESH KUMAR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CL</v>
          </cell>
          <cell r="M58" t="str">
            <v>WO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WO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WO</v>
          </cell>
          <cell r="AH58" t="str">
            <v>P</v>
          </cell>
          <cell r="AI58" t="str">
            <v>P</v>
          </cell>
          <cell r="AJ58">
            <v>23</v>
          </cell>
          <cell r="AK58">
            <v>4</v>
          </cell>
          <cell r="AL58">
            <v>0</v>
          </cell>
          <cell r="AM58">
            <v>1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16</v>
          </cell>
          <cell r="G59">
            <v>8</v>
          </cell>
          <cell r="H59">
            <v>8</v>
          </cell>
        </row>
        <row r="60">
          <cell r="D60">
            <v>2214778364</v>
          </cell>
          <cell r="E60" t="str">
            <v>YOGESH KUMAR</v>
          </cell>
          <cell r="F60" t="str">
            <v>RAJ KUMAR SINGH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CL</v>
          </cell>
          <cell r="AD60" t="str">
            <v>WO</v>
          </cell>
          <cell r="AE60" t="str">
            <v>WO</v>
          </cell>
          <cell r="AF60" t="str">
            <v>WO</v>
          </cell>
          <cell r="AG60" t="str">
            <v>WO</v>
          </cell>
          <cell r="AH60" t="str">
            <v>P</v>
          </cell>
          <cell r="AI60">
            <v>22</v>
          </cell>
          <cell r="AJ60">
            <v>4</v>
          </cell>
          <cell r="AK60">
            <v>0</v>
          </cell>
          <cell r="AL60">
            <v>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8</v>
          </cell>
          <cell r="E61">
            <v>8</v>
          </cell>
          <cell r="F61">
            <v>8</v>
          </cell>
          <cell r="G61">
            <v>8</v>
          </cell>
          <cell r="H61">
            <v>8</v>
          </cell>
          <cell r="I61">
            <v>8</v>
          </cell>
          <cell r="J61">
            <v>8</v>
          </cell>
          <cell r="K61">
            <v>4</v>
          </cell>
        </row>
        <row r="62">
          <cell r="D62">
            <v>2214910051</v>
          </cell>
          <cell r="E62" t="str">
            <v>AMIT KUMAR</v>
          </cell>
          <cell r="F62" t="str">
            <v>RAJU SHAH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WO</v>
          </cell>
          <cell r="O62">
            <v>6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>OT HRS.</v>
          </cell>
          <cell r="B63">
            <v>7</v>
          </cell>
          <cell r="C63">
            <v>6</v>
          </cell>
        </row>
        <row r="64">
          <cell r="D64">
            <v>2214910058</v>
          </cell>
          <cell r="E64" t="str">
            <v>RAJESH KUMAR SAH</v>
          </cell>
          <cell r="F64" t="str">
            <v>SURESH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CL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WO</v>
          </cell>
          <cell r="AI64" t="str">
            <v>P</v>
          </cell>
          <cell r="AJ64">
            <v>23</v>
          </cell>
          <cell r="AK64">
            <v>4</v>
          </cell>
          <cell r="AL64">
            <v>0</v>
          </cell>
          <cell r="AM64">
            <v>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16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6</v>
          </cell>
          <cell r="P65">
            <v>8</v>
          </cell>
          <cell r="Q65">
            <v>8</v>
          </cell>
        </row>
        <row r="66">
          <cell r="D66">
            <v>2214691119</v>
          </cell>
          <cell r="E66" t="str">
            <v>SARASWATI DEVI</v>
          </cell>
          <cell r="F66" t="str">
            <v>AMAR NATH RAY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WO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CL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WO</v>
          </cell>
          <cell r="AI66" t="str">
            <v>P</v>
          </cell>
          <cell r="AJ66">
            <v>23</v>
          </cell>
          <cell r="AK66">
            <v>4</v>
          </cell>
          <cell r="AL66">
            <v>0</v>
          </cell>
          <cell r="AM66">
            <v>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1</v>
          </cell>
          <cell r="I67">
            <v>8</v>
          </cell>
          <cell r="J67">
            <v>8</v>
          </cell>
          <cell r="K67">
            <v>8</v>
          </cell>
          <cell r="L67">
            <v>8</v>
          </cell>
        </row>
        <row r="68">
          <cell r="D68">
            <v>2214658365</v>
          </cell>
          <cell r="E68" t="str">
            <v>PRAKASH</v>
          </cell>
          <cell r="F68" t="str">
            <v>BAUWA JHA</v>
          </cell>
          <cell r="G68" t="str">
            <v>GDA</v>
          </cell>
          <cell r="H68" t="str">
            <v>CL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>
            <v>15</v>
          </cell>
          <cell r="AA68">
            <v>2</v>
          </cell>
          <cell r="AB68">
            <v>0</v>
          </cell>
          <cell r="AC68">
            <v>1</v>
          </cell>
        </row>
        <row r="69">
          <cell r="A69" t="str">
            <v>OT HRS.</v>
          </cell>
          <cell r="B69" t="str">
            <v>P</v>
          </cell>
          <cell r="C69" t="str">
            <v>P</v>
          </cell>
          <cell r="D69" t="str">
            <v>P</v>
          </cell>
          <cell r="E69">
            <v>6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</row>
        <row r="70">
          <cell r="D70">
            <v>2214445465</v>
          </cell>
          <cell r="E70" t="str">
            <v>SHUBHAM SHARMA</v>
          </cell>
          <cell r="F70" t="str">
            <v>BUDDHIRAM SHARMA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WO</v>
          </cell>
          <cell r="P70" t="str">
            <v>WO</v>
          </cell>
          <cell r="Q70" t="str">
            <v>CL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WO</v>
          </cell>
          <cell r="AG70" t="str">
            <v>P</v>
          </cell>
          <cell r="AH70" t="str">
            <v>P</v>
          </cell>
          <cell r="AI70" t="str">
            <v>P</v>
          </cell>
          <cell r="AJ70">
            <v>23</v>
          </cell>
          <cell r="AK70">
            <v>4</v>
          </cell>
          <cell r="AL70">
            <v>0</v>
          </cell>
          <cell r="AM70">
            <v>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1</v>
          </cell>
          <cell r="K71">
            <v>8</v>
          </cell>
          <cell r="L71">
            <v>8</v>
          </cell>
        </row>
        <row r="72">
          <cell r="D72">
            <v>2214805058</v>
          </cell>
          <cell r="E72" t="str">
            <v>ROSHANTARA</v>
          </cell>
          <cell r="F72" t="str">
            <v>MD YUNUS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CL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WO</v>
          </cell>
          <cell r="V72" t="str">
            <v>P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WO</v>
          </cell>
          <cell r="AC72" t="str">
            <v>P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WO</v>
          </cell>
          <cell r="AI72" t="str">
            <v>P</v>
          </cell>
          <cell r="AJ72">
            <v>23</v>
          </cell>
          <cell r="AK72">
            <v>4</v>
          </cell>
          <cell r="AL72">
            <v>0</v>
          </cell>
          <cell r="AM72">
            <v>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  <cell r="G73">
            <v>4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</row>
        <row r="74">
          <cell r="D74">
            <v>1013940260</v>
          </cell>
          <cell r="E74" t="str">
            <v>DEEPAK</v>
          </cell>
          <cell r="F74" t="str">
            <v>CHHOTE LAL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CL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WO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WO</v>
          </cell>
          <cell r="AH74" t="str">
            <v>P</v>
          </cell>
          <cell r="AI74" t="str">
            <v>P</v>
          </cell>
          <cell r="AJ74">
            <v>23</v>
          </cell>
          <cell r="AK74">
            <v>4</v>
          </cell>
          <cell r="AL74">
            <v>0</v>
          </cell>
          <cell r="AM74">
            <v>1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</row>
        <row r="76">
          <cell r="D76">
            <v>2214393875</v>
          </cell>
          <cell r="E76" t="str">
            <v>RAM ANCHAL</v>
          </cell>
          <cell r="F76" t="str">
            <v>RATI PAL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WO</v>
          </cell>
          <cell r="U76" t="str">
            <v>WO</v>
          </cell>
          <cell r="V76" t="str">
            <v>CL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23</v>
          </cell>
          <cell r="AK76">
            <v>4</v>
          </cell>
          <cell r="AL76">
            <v>0</v>
          </cell>
          <cell r="AM76">
            <v>1</v>
          </cell>
        </row>
        <row r="77">
          <cell r="A77" t="str">
            <v>OT HRS.</v>
          </cell>
          <cell r="B77">
            <v>8</v>
          </cell>
          <cell r="C77">
            <v>8</v>
          </cell>
          <cell r="D77">
            <v>8</v>
          </cell>
          <cell r="E77">
            <v>8</v>
          </cell>
          <cell r="F77">
            <v>8</v>
          </cell>
          <cell r="G77">
            <v>8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L77">
            <v>8</v>
          </cell>
          <cell r="M77">
            <v>8</v>
          </cell>
          <cell r="N77">
            <v>7</v>
          </cell>
          <cell r="O77">
            <v>8</v>
          </cell>
          <cell r="P77">
            <v>8</v>
          </cell>
        </row>
        <row r="78">
          <cell r="D78">
            <v>2214680814</v>
          </cell>
          <cell r="E78" t="str">
            <v>RAHUL KUMAR</v>
          </cell>
          <cell r="F78" t="str">
            <v>NARESH KUMAR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WO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WO</v>
          </cell>
          <cell r="AJ78">
            <v>24</v>
          </cell>
          <cell r="AK78">
            <v>4</v>
          </cell>
          <cell r="AL78">
            <v>0</v>
          </cell>
          <cell r="AM78">
            <v>0</v>
          </cell>
        </row>
        <row r="79">
          <cell r="A79" t="str">
            <v>OT HRS.</v>
          </cell>
          <cell r="B79">
            <v>8</v>
          </cell>
          <cell r="C79">
            <v>8</v>
          </cell>
          <cell r="D79">
            <v>8</v>
          </cell>
          <cell r="E79">
            <v>8</v>
          </cell>
        </row>
        <row r="80">
          <cell r="D80">
            <v>2213077572</v>
          </cell>
          <cell r="E80" t="str">
            <v>PRAKASH BISHT</v>
          </cell>
          <cell r="F80" t="str">
            <v>ROOP SINGH BISHT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CL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WO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P</v>
          </cell>
          <cell r="AF80" t="str">
            <v>WO</v>
          </cell>
          <cell r="AG80" t="str">
            <v>P</v>
          </cell>
          <cell r="AH80" t="str">
            <v>P</v>
          </cell>
          <cell r="AI80" t="str">
            <v>P</v>
          </cell>
          <cell r="AJ80">
            <v>23</v>
          </cell>
          <cell r="AK80">
            <v>4</v>
          </cell>
          <cell r="AL80">
            <v>0</v>
          </cell>
          <cell r="AM80">
            <v>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16</v>
          </cell>
          <cell r="L81">
            <v>8</v>
          </cell>
          <cell r="M81">
            <v>4</v>
          </cell>
          <cell r="N81">
            <v>8</v>
          </cell>
        </row>
        <row r="82">
          <cell r="D82">
            <v>2214716102</v>
          </cell>
          <cell r="E82" t="str">
            <v>RAHUL SAHU</v>
          </cell>
          <cell r="F82" t="str">
            <v>SATVIR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CL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CL</v>
          </cell>
          <cell r="T82" t="str">
            <v>WO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WO</v>
          </cell>
          <cell r="AI82" t="str">
            <v>P</v>
          </cell>
          <cell r="AJ82">
            <v>22</v>
          </cell>
          <cell r="AK82">
            <v>4</v>
          </cell>
          <cell r="AL82">
            <v>0</v>
          </cell>
          <cell r="AM82">
            <v>2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16</v>
          </cell>
          <cell r="G83">
            <v>8</v>
          </cell>
          <cell r="H83">
            <v>8</v>
          </cell>
          <cell r="I83">
            <v>8</v>
          </cell>
          <cell r="J83">
            <v>1</v>
          </cell>
          <cell r="K83">
            <v>8</v>
          </cell>
          <cell r="L83">
            <v>8</v>
          </cell>
        </row>
        <row r="84">
          <cell r="D84">
            <v>2214732055</v>
          </cell>
          <cell r="E84" t="str">
            <v>SUMIT KUMAR</v>
          </cell>
          <cell r="F84" t="str">
            <v>MANOJ SAH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WO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CL</v>
          </cell>
          <cell r="T84" t="str">
            <v>P</v>
          </cell>
          <cell r="U84" t="str">
            <v>WO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P</v>
          </cell>
          <cell r="AA84" t="str">
            <v>WO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>
            <v>23</v>
          </cell>
          <cell r="AK84">
            <v>4</v>
          </cell>
          <cell r="AL84">
            <v>0</v>
          </cell>
          <cell r="AM84">
            <v>1</v>
          </cell>
        </row>
        <row r="85">
          <cell r="A85" t="str">
            <v>OT HRS.</v>
          </cell>
          <cell r="B85">
            <v>8</v>
          </cell>
          <cell r="C85">
            <v>8</v>
          </cell>
          <cell r="D85">
            <v>8</v>
          </cell>
          <cell r="E85">
            <v>8</v>
          </cell>
          <cell r="F85">
            <v>8</v>
          </cell>
          <cell r="G85">
            <v>16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8</v>
          </cell>
          <cell r="M85">
            <v>7</v>
          </cell>
          <cell r="N85">
            <v>8</v>
          </cell>
          <cell r="O85">
            <v>8</v>
          </cell>
          <cell r="P85">
            <v>8</v>
          </cell>
        </row>
        <row r="86">
          <cell r="D86">
            <v>2214923408</v>
          </cell>
          <cell r="E86" t="str">
            <v>BHAWNA SINGH</v>
          </cell>
          <cell r="F86" t="str">
            <v>ROHTAS</v>
          </cell>
          <cell r="G86" t="str">
            <v>ASST.</v>
          </cell>
          <cell r="H86" t="str">
            <v>WO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WO</v>
          </cell>
          <cell r="O86" t="str">
            <v>A</v>
          </cell>
          <cell r="P86" t="str">
            <v>A</v>
          </cell>
          <cell r="Q86" t="str">
            <v>A</v>
          </cell>
          <cell r="R86" t="str">
            <v>A</v>
          </cell>
          <cell r="S86" t="str">
            <v>A</v>
          </cell>
          <cell r="T86" t="str">
            <v>A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WO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>
            <v>19</v>
          </cell>
          <cell r="AK86">
            <v>3</v>
          </cell>
          <cell r="AL86">
            <v>0</v>
          </cell>
          <cell r="AM86">
            <v>0</v>
          </cell>
        </row>
        <row r="87">
          <cell r="A87" t="str">
            <v>OT HRS.</v>
          </cell>
        </row>
        <row r="88">
          <cell r="D88">
            <v>2214510232</v>
          </cell>
          <cell r="E88" t="str">
            <v>PUSHPENDRA KUMAR</v>
          </cell>
          <cell r="F88" t="str">
            <v>RAMVIR SINGH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P</v>
          </cell>
          <cell r="L88" t="str">
            <v>CL</v>
          </cell>
          <cell r="M88" t="str">
            <v>WO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WO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>
            <v>23</v>
          </cell>
          <cell r="AK88">
            <v>4</v>
          </cell>
          <cell r="AL88">
            <v>0</v>
          </cell>
          <cell r="AM88">
            <v>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2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</row>
        <row r="90">
          <cell r="D90">
            <v>1013721592</v>
          </cell>
          <cell r="E90" t="str">
            <v>SURYA NATH</v>
          </cell>
          <cell r="F90" t="str">
            <v>L.P.SINGH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WO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>
            <v>14</v>
          </cell>
          <cell r="Y90">
            <v>2</v>
          </cell>
          <cell r="Z90">
            <v>0</v>
          </cell>
          <cell r="AA90">
            <v>0</v>
          </cell>
        </row>
        <row r="91">
          <cell r="A91" t="str">
            <v>OT HRS.</v>
          </cell>
        </row>
        <row r="92">
          <cell r="D92">
            <v>1013875994</v>
          </cell>
          <cell r="E92" t="str">
            <v>GORELAL SAH</v>
          </cell>
          <cell r="F92" t="str">
            <v>BALESHWAR SAH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P</v>
          </cell>
          <cell r="L92" t="str">
            <v>WO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WO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P</v>
          </cell>
          <cell r="Z92" t="str">
            <v>WO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 t="str">
            <v>P</v>
          </cell>
          <cell r="AG92" t="str">
            <v>WO</v>
          </cell>
          <cell r="AH92" t="str">
            <v>P</v>
          </cell>
          <cell r="AI92" t="str">
            <v>P</v>
          </cell>
          <cell r="AJ92">
            <v>24</v>
          </cell>
          <cell r="AK92">
            <v>4</v>
          </cell>
          <cell r="AL92">
            <v>0</v>
          </cell>
          <cell r="AM92">
            <v>0</v>
          </cell>
        </row>
        <row r="93">
          <cell r="A93" t="str">
            <v>OT HRS.</v>
          </cell>
          <cell r="B93">
            <v>8</v>
          </cell>
          <cell r="C93">
            <v>8</v>
          </cell>
          <cell r="D93">
            <v>8</v>
          </cell>
          <cell r="E93">
            <v>8</v>
          </cell>
          <cell r="F93">
            <v>16</v>
          </cell>
          <cell r="G93">
            <v>8</v>
          </cell>
          <cell r="H93">
            <v>8</v>
          </cell>
          <cell r="I93">
            <v>8</v>
          </cell>
          <cell r="J93">
            <v>8</v>
          </cell>
          <cell r="K93">
            <v>8</v>
          </cell>
          <cell r="L93">
            <v>8</v>
          </cell>
          <cell r="M93">
            <v>16</v>
          </cell>
          <cell r="N93">
            <v>8</v>
          </cell>
          <cell r="O93">
            <v>8</v>
          </cell>
          <cell r="P93">
            <v>8</v>
          </cell>
          <cell r="Q93">
            <v>8</v>
          </cell>
          <cell r="R93">
            <v>6</v>
          </cell>
          <cell r="S93">
            <v>8</v>
          </cell>
          <cell r="T93">
            <v>8</v>
          </cell>
        </row>
        <row r="94">
          <cell r="D94">
            <v>2214925255</v>
          </cell>
          <cell r="E94" t="str">
            <v>SANDHYA</v>
          </cell>
          <cell r="F94" t="str">
            <v>JITENDER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>
            <v>22</v>
          </cell>
          <cell r="AJ94">
            <v>4</v>
          </cell>
          <cell r="AK94">
            <v>0</v>
          </cell>
          <cell r="AL94">
            <v>1</v>
          </cell>
        </row>
        <row r="95">
          <cell r="A95" t="str">
            <v>OT HRS.</v>
          </cell>
          <cell r="B95">
            <v>8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  <cell r="G95">
            <v>8</v>
          </cell>
          <cell r="H95">
            <v>8</v>
          </cell>
        </row>
        <row r="96">
          <cell r="D96">
            <v>1114626427</v>
          </cell>
          <cell r="E96" t="str">
            <v>PREM WATI</v>
          </cell>
          <cell r="F96" t="str">
            <v>MAHENDER KUMAR</v>
          </cell>
          <cell r="G96" t="str">
            <v>TOILOR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WO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WO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>
            <v>23</v>
          </cell>
          <cell r="AK96">
            <v>4</v>
          </cell>
          <cell r="AL96">
            <v>0</v>
          </cell>
          <cell r="AM96">
            <v>1</v>
          </cell>
        </row>
        <row r="97">
          <cell r="A97" t="str">
            <v>OT HRS.</v>
          </cell>
          <cell r="B97">
            <v>8</v>
          </cell>
        </row>
        <row r="98">
          <cell r="D98">
            <v>2214421444</v>
          </cell>
          <cell r="E98" t="str">
            <v>SURYA PRAKASH</v>
          </cell>
          <cell r="F98" t="str">
            <v>BAHADUR RAM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P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WO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CL</v>
          </cell>
          <cell r="AG98" t="str">
            <v>WO</v>
          </cell>
          <cell r="AH98" t="str">
            <v>WO</v>
          </cell>
          <cell r="AI98" t="str">
            <v>WO</v>
          </cell>
          <cell r="AJ98">
            <v>23</v>
          </cell>
          <cell r="AK98">
            <v>4</v>
          </cell>
          <cell r="AL98">
            <v>0</v>
          </cell>
          <cell r="AM98">
            <v>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  <cell r="J99">
            <v>8</v>
          </cell>
          <cell r="K99">
            <v>8</v>
          </cell>
          <cell r="L99">
            <v>8</v>
          </cell>
          <cell r="M99">
            <v>8</v>
          </cell>
          <cell r="N99">
            <v>8</v>
          </cell>
          <cell r="O99">
            <v>1</v>
          </cell>
          <cell r="P99">
            <v>8</v>
          </cell>
        </row>
        <row r="100">
          <cell r="D100">
            <v>2214928398</v>
          </cell>
          <cell r="E100" t="str">
            <v>MOHD NAUSHAD</v>
          </cell>
          <cell r="F100" t="str">
            <v>MOHD HUSSAIN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WO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WO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>
            <v>23</v>
          </cell>
          <cell r="AK100">
            <v>4</v>
          </cell>
          <cell r="AL100">
            <v>0</v>
          </cell>
          <cell r="AM100">
            <v>1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16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6</v>
          </cell>
          <cell r="N101">
            <v>8</v>
          </cell>
          <cell r="O101">
            <v>8</v>
          </cell>
          <cell r="P101">
            <v>8</v>
          </cell>
        </row>
        <row r="102">
          <cell r="D102">
            <v>2214934239</v>
          </cell>
          <cell r="E102" t="str">
            <v>DHEERAJ KUMAR</v>
          </cell>
          <cell r="F102" t="str">
            <v>CHARAN SINGH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WO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P</v>
          </cell>
          <cell r="AJ102">
            <v>23</v>
          </cell>
          <cell r="AK102">
            <v>4</v>
          </cell>
          <cell r="AL102">
            <v>0</v>
          </cell>
          <cell r="AM102">
            <v>1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8</v>
          </cell>
          <cell r="F103">
            <v>16</v>
          </cell>
          <cell r="G103">
            <v>8</v>
          </cell>
          <cell r="H103">
            <v>8</v>
          </cell>
          <cell r="I103">
            <v>8</v>
          </cell>
          <cell r="J103">
            <v>4</v>
          </cell>
          <cell r="K103">
            <v>8</v>
          </cell>
          <cell r="L103">
            <v>8</v>
          </cell>
        </row>
        <row r="104">
          <cell r="D104">
            <v>2214934246</v>
          </cell>
          <cell r="E104" t="str">
            <v>SACHIN</v>
          </cell>
          <cell r="F104" t="str">
            <v>RAJENDER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CL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WO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WO</v>
          </cell>
          <cell r="Z104" t="str">
            <v>WO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>
            <v>22</v>
          </cell>
          <cell r="AJ104">
            <v>4</v>
          </cell>
          <cell r="AK104">
            <v>0</v>
          </cell>
          <cell r="AL104">
            <v>1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5</v>
          </cell>
        </row>
        <row r="106">
          <cell r="D106">
            <v>2214585649</v>
          </cell>
          <cell r="E106" t="str">
            <v>KANCHAN KUMAR</v>
          </cell>
          <cell r="F106" t="str">
            <v>UPENDER CHAUDRY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WO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CL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WO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>
            <v>23</v>
          </cell>
          <cell r="AK106">
            <v>4</v>
          </cell>
          <cell r="AL106">
            <v>0</v>
          </cell>
          <cell r="AM106">
            <v>1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16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16</v>
          </cell>
          <cell r="L107">
            <v>8</v>
          </cell>
          <cell r="M107">
            <v>8</v>
          </cell>
          <cell r="N107">
            <v>8</v>
          </cell>
          <cell r="O107">
            <v>5</v>
          </cell>
          <cell r="P107">
            <v>8</v>
          </cell>
          <cell r="Q107">
            <v>8</v>
          </cell>
        </row>
        <row r="108">
          <cell r="D108">
            <v>2214733455</v>
          </cell>
          <cell r="E108" t="str">
            <v>SHIV PRAKASH PAL</v>
          </cell>
          <cell r="F108" t="str">
            <v>GAYA RAM PAL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CL</v>
          </cell>
          <cell r="U108" t="str">
            <v>WO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WO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WO</v>
          </cell>
          <cell r="AI108" t="str">
            <v>P</v>
          </cell>
          <cell r="AJ108">
            <v>23</v>
          </cell>
          <cell r="AK108">
            <v>4</v>
          </cell>
          <cell r="AL108">
            <v>0</v>
          </cell>
          <cell r="AM108">
            <v>1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4</v>
          </cell>
          <cell r="H109">
            <v>8</v>
          </cell>
          <cell r="I109">
            <v>8</v>
          </cell>
          <cell r="J109">
            <v>8</v>
          </cell>
          <cell r="K109">
            <v>8</v>
          </cell>
          <cell r="L109">
            <v>8</v>
          </cell>
        </row>
        <row r="110">
          <cell r="D110">
            <v>1013752164</v>
          </cell>
          <cell r="E110" t="str">
            <v>RAJ BAHADUR</v>
          </cell>
          <cell r="F110" t="str">
            <v>HOSHIYAR SINGH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WO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WO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CL</v>
          </cell>
          <cell r="AC110" t="str">
            <v>WO</v>
          </cell>
          <cell r="AD110" t="str">
            <v>WO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>
            <v>23</v>
          </cell>
          <cell r="AK110">
            <v>4</v>
          </cell>
          <cell r="AL110">
            <v>0</v>
          </cell>
          <cell r="AM110">
            <v>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</row>
        <row r="112">
          <cell r="D112">
            <v>2214934247</v>
          </cell>
          <cell r="E112" t="str">
            <v>AKHILESH</v>
          </cell>
          <cell r="F112" t="str">
            <v>RAM HARSH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WO</v>
          </cell>
          <cell r="N112" t="str">
            <v>P</v>
          </cell>
          <cell r="O112" t="str">
            <v>WO</v>
          </cell>
          <cell r="P112" t="str">
            <v>P</v>
          </cell>
          <cell r="Q112" t="str">
            <v>P</v>
          </cell>
          <cell r="R112" t="str">
            <v>CL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WO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WO</v>
          </cell>
          <cell r="AG112" t="str">
            <v>P</v>
          </cell>
          <cell r="AH112" t="str">
            <v>P</v>
          </cell>
          <cell r="AI112" t="str">
            <v>P</v>
          </cell>
          <cell r="AJ112">
            <v>23</v>
          </cell>
          <cell r="AK112">
            <v>4</v>
          </cell>
          <cell r="AL112">
            <v>0</v>
          </cell>
          <cell r="AM112">
            <v>1</v>
          </cell>
        </row>
        <row r="113">
          <cell r="A113" t="str">
            <v>OT HRS.</v>
          </cell>
          <cell r="B113">
            <v>8</v>
          </cell>
          <cell r="C113">
            <v>8</v>
          </cell>
          <cell r="D113">
            <v>8</v>
          </cell>
          <cell r="E113">
            <v>8</v>
          </cell>
          <cell r="F113">
            <v>1</v>
          </cell>
          <cell r="G113">
            <v>8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8</v>
          </cell>
        </row>
        <row r="114">
          <cell r="D114">
            <v>2214934251</v>
          </cell>
          <cell r="E114" t="str">
            <v>YASH PAL</v>
          </cell>
          <cell r="F114" t="str">
            <v>RAKESH PAL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CL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WO</v>
          </cell>
          <cell r="Y114" t="str">
            <v>P</v>
          </cell>
          <cell r="Z114" t="str">
            <v>WO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WO</v>
          </cell>
          <cell r="AH114" t="str">
            <v>P</v>
          </cell>
          <cell r="AI114" t="str">
            <v>P</v>
          </cell>
          <cell r="AJ114">
            <v>23</v>
          </cell>
          <cell r="AK114">
            <v>4</v>
          </cell>
          <cell r="AL114">
            <v>0</v>
          </cell>
          <cell r="AM114">
            <v>1</v>
          </cell>
        </row>
        <row r="115">
          <cell r="A115" t="str">
            <v>OT HRS.</v>
          </cell>
        </row>
        <row r="116">
          <cell r="D116">
            <v>2214943005</v>
          </cell>
          <cell r="E116" t="str">
            <v>JITIN</v>
          </cell>
          <cell r="F116" t="str">
            <v>RAMNIWAS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WO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CL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WO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WO</v>
          </cell>
          <cell r="AJ116">
            <v>23</v>
          </cell>
          <cell r="AK116">
            <v>4</v>
          </cell>
          <cell r="AL116">
            <v>0</v>
          </cell>
          <cell r="AM116">
            <v>1</v>
          </cell>
        </row>
        <row r="117">
          <cell r="A117" t="str">
            <v>OT HRS.</v>
          </cell>
          <cell r="B117">
            <v>7</v>
          </cell>
          <cell r="C117">
            <v>6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</row>
        <row r="118">
          <cell r="D118">
            <v>2214805050</v>
          </cell>
          <cell r="E118" t="str">
            <v>BHIM</v>
          </cell>
          <cell r="F118" t="str">
            <v>VEER PAL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P</v>
          </cell>
          <cell r="L118" t="str">
            <v>CL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WO</v>
          </cell>
          <cell r="X118" t="str">
            <v>P</v>
          </cell>
          <cell r="Y118" t="str">
            <v>P</v>
          </cell>
          <cell r="Z118" t="str">
            <v>WO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WO</v>
          </cell>
          <cell r="AH118" t="str">
            <v>P</v>
          </cell>
          <cell r="AI118" t="str">
            <v>P</v>
          </cell>
          <cell r="AJ118">
            <v>23</v>
          </cell>
          <cell r="AK118">
            <v>4</v>
          </cell>
          <cell r="AL118">
            <v>0</v>
          </cell>
          <cell r="AM118">
            <v>1</v>
          </cell>
        </row>
        <row r="119">
          <cell r="A119" t="str">
            <v>OT HRS.</v>
          </cell>
          <cell r="B119">
            <v>8</v>
          </cell>
        </row>
        <row r="120">
          <cell r="D120">
            <v>1014143645</v>
          </cell>
          <cell r="E120" t="str">
            <v>DINESH KUMAR</v>
          </cell>
          <cell r="F120" t="str">
            <v>RAM ASRE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WO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CL</v>
          </cell>
          <cell r="Z120" t="str">
            <v>P</v>
          </cell>
          <cell r="AA120" t="str">
            <v>P</v>
          </cell>
          <cell r="AB120" t="str">
            <v>WO</v>
          </cell>
          <cell r="AC120">
            <v>17</v>
          </cell>
          <cell r="AD120">
            <v>3</v>
          </cell>
          <cell r="AE120">
            <v>0</v>
          </cell>
          <cell r="AF120">
            <v>1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16</v>
          </cell>
          <cell r="F121">
            <v>8</v>
          </cell>
          <cell r="G121">
            <v>8</v>
          </cell>
          <cell r="H121">
            <v>1</v>
          </cell>
          <cell r="I121">
            <v>8</v>
          </cell>
          <cell r="J121">
            <v>8</v>
          </cell>
          <cell r="K121">
            <v>8</v>
          </cell>
        </row>
        <row r="122">
          <cell r="D122">
            <v>2214805054</v>
          </cell>
          <cell r="E122" t="str">
            <v>JITENDER</v>
          </cell>
          <cell r="F122" t="str">
            <v>BHAGWAN DASS</v>
          </cell>
          <cell r="G122" t="str">
            <v>GDA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CL</v>
          </cell>
          <cell r="AB122" t="str">
            <v>WO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WO</v>
          </cell>
          <cell r="AI122" t="str">
            <v>P</v>
          </cell>
          <cell r="AJ122">
            <v>23</v>
          </cell>
          <cell r="AK122">
            <v>4</v>
          </cell>
          <cell r="AL122">
            <v>0</v>
          </cell>
          <cell r="AM122">
            <v>1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8</v>
          </cell>
          <cell r="M123">
            <v>8</v>
          </cell>
          <cell r="N123">
            <v>8</v>
          </cell>
          <cell r="O123">
            <v>7</v>
          </cell>
          <cell r="P123">
            <v>8</v>
          </cell>
        </row>
        <row r="124">
          <cell r="D124">
            <v>2214943075</v>
          </cell>
          <cell r="E124" t="str">
            <v>LALIT KUMAR</v>
          </cell>
          <cell r="F124" t="str">
            <v>MOHAN LAL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WO</v>
          </cell>
          <cell r="P124" t="str">
            <v>CL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WO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>
            <v>23</v>
          </cell>
          <cell r="AK124">
            <v>4</v>
          </cell>
          <cell r="AL124">
            <v>0</v>
          </cell>
          <cell r="AM124">
            <v>1</v>
          </cell>
        </row>
        <row r="125">
          <cell r="A125" t="str">
            <v>OT HRS.</v>
          </cell>
          <cell r="B125">
            <v>7</v>
          </cell>
          <cell r="C125">
            <v>6</v>
          </cell>
          <cell r="D125">
            <v>8</v>
          </cell>
          <cell r="E125">
            <v>8</v>
          </cell>
        </row>
        <row r="126">
          <cell r="D126">
            <v>2214732052</v>
          </cell>
          <cell r="E126" t="str">
            <v>AMAN SONI</v>
          </cell>
          <cell r="F126" t="str">
            <v>HARI SHANKER SONI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WO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WO</v>
          </cell>
          <cell r="AI126" t="str">
            <v>P</v>
          </cell>
          <cell r="AJ126">
            <v>23</v>
          </cell>
          <cell r="AK126">
            <v>4</v>
          </cell>
          <cell r="AL126">
            <v>0</v>
          </cell>
          <cell r="AM126">
            <v>1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4</v>
          </cell>
          <cell r="E127">
            <v>8</v>
          </cell>
          <cell r="F127">
            <v>8</v>
          </cell>
        </row>
        <row r="128">
          <cell r="D128">
            <v>2214943286</v>
          </cell>
          <cell r="E128" t="str">
            <v>LAXMI</v>
          </cell>
          <cell r="F128" t="str">
            <v>LOKESH KUMAR</v>
          </cell>
          <cell r="G128" t="str">
            <v>GDA</v>
          </cell>
          <cell r="H128" t="str">
            <v>P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WO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CL</v>
          </cell>
          <cell r="T128" t="str">
            <v>WO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WO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WO</v>
          </cell>
          <cell r="AH128" t="str">
            <v>P</v>
          </cell>
          <cell r="AI128" t="str">
            <v>P</v>
          </cell>
          <cell r="AJ128">
            <v>23</v>
          </cell>
          <cell r="AK128">
            <v>4</v>
          </cell>
          <cell r="AL128">
            <v>0</v>
          </cell>
          <cell r="AM128">
            <v>1</v>
          </cell>
        </row>
        <row r="129">
          <cell r="A129" t="str">
            <v>OT HRS.</v>
          </cell>
          <cell r="B129">
            <v>8</v>
          </cell>
          <cell r="C129">
            <v>8</v>
          </cell>
          <cell r="D129">
            <v>8</v>
          </cell>
          <cell r="E129">
            <v>8</v>
          </cell>
          <cell r="F129">
            <v>3</v>
          </cell>
          <cell r="G129">
            <v>8</v>
          </cell>
          <cell r="H129">
            <v>8</v>
          </cell>
        </row>
        <row r="130">
          <cell r="D130">
            <v>2214949715</v>
          </cell>
          <cell r="E130" t="str">
            <v>MUNISH</v>
          </cell>
          <cell r="F130" t="str">
            <v>SHYAM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WO</v>
          </cell>
          <cell r="W130" t="str">
            <v>WO</v>
          </cell>
          <cell r="X130" t="str">
            <v>WO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>
            <v>23</v>
          </cell>
          <cell r="AJ130">
            <v>4</v>
          </cell>
          <cell r="AK130">
            <v>0</v>
          </cell>
          <cell r="AL130">
            <v>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7</v>
          </cell>
        </row>
        <row r="132">
          <cell r="D132">
            <v>2214949720</v>
          </cell>
          <cell r="E132" t="str">
            <v>SANNO</v>
          </cell>
          <cell r="F132" t="str">
            <v>MOHD FIROZ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WO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WO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WO</v>
          </cell>
          <cell r="AB132">
            <v>17</v>
          </cell>
          <cell r="AC132">
            <v>3</v>
          </cell>
          <cell r="AD132">
            <v>0</v>
          </cell>
          <cell r="AE132">
            <v>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</row>
        <row r="134">
          <cell r="D134">
            <v>2214432077</v>
          </cell>
          <cell r="E134" t="str">
            <v>TEJ PRAKASH</v>
          </cell>
          <cell r="F134" t="str">
            <v>RAM AVATAR</v>
          </cell>
          <cell r="G134" t="str">
            <v>AC TECHNICIAN</v>
          </cell>
          <cell r="H134" t="str">
            <v>WO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WO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WO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CL</v>
          </cell>
          <cell r="AC134" t="str">
            <v>CL</v>
          </cell>
          <cell r="AD134" t="str">
            <v>A</v>
          </cell>
          <cell r="AE134" t="str">
            <v>A</v>
          </cell>
          <cell r="AF134" t="str">
            <v>P</v>
          </cell>
          <cell r="AG134" t="str">
            <v>P</v>
          </cell>
          <cell r="AH134" t="str">
            <v>P</v>
          </cell>
          <cell r="AI134" t="str">
            <v>P</v>
          </cell>
          <cell r="AJ134">
            <v>21</v>
          </cell>
          <cell r="AK134">
            <v>3</v>
          </cell>
          <cell r="AL134">
            <v>0</v>
          </cell>
          <cell r="AM134">
            <v>2</v>
          </cell>
        </row>
        <row r="135">
          <cell r="A135" t="str">
            <v>OT HRS.</v>
          </cell>
          <cell r="B135">
            <v>12</v>
          </cell>
          <cell r="C135">
            <v>6</v>
          </cell>
          <cell r="D135">
            <v>6</v>
          </cell>
          <cell r="E135">
            <v>6</v>
          </cell>
          <cell r="F135">
            <v>6</v>
          </cell>
          <cell r="G135">
            <v>6</v>
          </cell>
          <cell r="H135">
            <v>6</v>
          </cell>
          <cell r="I135">
            <v>13</v>
          </cell>
          <cell r="J135">
            <v>6</v>
          </cell>
          <cell r="K135">
            <v>3</v>
          </cell>
          <cell r="L135">
            <v>6</v>
          </cell>
          <cell r="M135">
            <v>3</v>
          </cell>
        </row>
        <row r="136">
          <cell r="D136">
            <v>2017149123</v>
          </cell>
          <cell r="E136" t="str">
            <v>JITENDER KUMAR VERMA</v>
          </cell>
          <cell r="F136" t="str">
            <v>RAM SAJ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WO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CL</v>
          </cell>
          <cell r="AA136" t="str">
            <v>WO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WO</v>
          </cell>
          <cell r="AI136" t="str">
            <v>P</v>
          </cell>
          <cell r="AJ136">
            <v>23</v>
          </cell>
          <cell r="AK136">
            <v>4</v>
          </cell>
          <cell r="AL136">
            <v>0</v>
          </cell>
          <cell r="AM136">
            <v>1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16</v>
          </cell>
          <cell r="E137">
            <v>8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16</v>
          </cell>
          <cell r="M137">
            <v>6</v>
          </cell>
          <cell r="N137">
            <v>8</v>
          </cell>
          <cell r="O137">
            <v>8</v>
          </cell>
          <cell r="P137">
            <v>8</v>
          </cell>
          <cell r="Q137">
            <v>8</v>
          </cell>
          <cell r="R137">
            <v>8</v>
          </cell>
        </row>
        <row r="138">
          <cell r="D138">
            <v>2214273439</v>
          </cell>
          <cell r="E138" t="str">
            <v>GARIBA</v>
          </cell>
          <cell r="F138" t="str">
            <v>GURU</v>
          </cell>
          <cell r="G138" t="str">
            <v>MASON</v>
          </cell>
          <cell r="H138" t="str">
            <v>P</v>
          </cell>
          <cell r="I138" t="str">
            <v>P</v>
          </cell>
          <cell r="J138" t="str">
            <v>CL</v>
          </cell>
          <cell r="K138" t="str">
            <v>CL</v>
          </cell>
          <cell r="L138" t="str">
            <v>CL</v>
          </cell>
          <cell r="M138" t="str">
            <v>CL</v>
          </cell>
          <cell r="N138" t="str">
            <v>CL</v>
          </cell>
          <cell r="O138" t="str">
            <v>CL</v>
          </cell>
          <cell r="P138" t="str">
            <v>CL</v>
          </cell>
          <cell r="Q138" t="str">
            <v>P</v>
          </cell>
          <cell r="R138" t="str">
            <v>P</v>
          </cell>
          <cell r="S138" t="str">
            <v>WO</v>
          </cell>
          <cell r="T138" t="str">
            <v>CL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WO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WO</v>
          </cell>
          <cell r="AH138" t="str">
            <v>P</v>
          </cell>
          <cell r="AI138" t="str">
            <v>P</v>
          </cell>
          <cell r="AJ138">
            <v>17</v>
          </cell>
          <cell r="AK138">
            <v>3</v>
          </cell>
          <cell r="AL138">
            <v>0</v>
          </cell>
          <cell r="AM138">
            <v>8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</row>
        <row r="140">
          <cell r="D140">
            <v>2214385825</v>
          </cell>
          <cell r="E140" t="str">
            <v>SAURABH MISHRA</v>
          </cell>
          <cell r="F140" t="str">
            <v>RAMAVTAR MISHRA</v>
          </cell>
          <cell r="G140" t="str">
            <v>GAS MANIFOLD</v>
          </cell>
          <cell r="H140" t="str">
            <v>WO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CL</v>
          </cell>
          <cell r="U140" t="str">
            <v>P</v>
          </cell>
          <cell r="V140" t="str">
            <v>WO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WO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P</v>
          </cell>
          <cell r="AI140" t="str">
            <v>P</v>
          </cell>
          <cell r="AJ140">
            <v>23</v>
          </cell>
          <cell r="AK140">
            <v>4</v>
          </cell>
          <cell r="AL140">
            <v>0</v>
          </cell>
          <cell r="AM140">
            <v>1</v>
          </cell>
        </row>
        <row r="141">
          <cell r="A141" t="str">
            <v>OT HRS.</v>
          </cell>
          <cell r="B141">
            <v>6</v>
          </cell>
          <cell r="C141">
            <v>6</v>
          </cell>
          <cell r="D141">
            <v>6</v>
          </cell>
          <cell r="E141">
            <v>6</v>
          </cell>
          <cell r="F141">
            <v>6</v>
          </cell>
          <cell r="G141">
            <v>6</v>
          </cell>
          <cell r="H141">
            <v>6</v>
          </cell>
          <cell r="I141">
            <v>6</v>
          </cell>
          <cell r="J141">
            <v>6</v>
          </cell>
          <cell r="K141">
            <v>6</v>
          </cell>
          <cell r="L141">
            <v>12</v>
          </cell>
        </row>
        <row r="142">
          <cell r="D142">
            <v>2214273444</v>
          </cell>
          <cell r="E142" t="str">
            <v>RAVI KUMAR</v>
          </cell>
          <cell r="F142" t="str">
            <v>GIRWAR SINGH</v>
          </cell>
          <cell r="G142" t="str">
            <v>CARPENTER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CL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>
            <v>23</v>
          </cell>
          <cell r="AK142">
            <v>4</v>
          </cell>
          <cell r="AL142">
            <v>0</v>
          </cell>
          <cell r="AM142">
            <v>1</v>
          </cell>
        </row>
        <row r="143">
          <cell r="A143" t="str">
            <v>OT HRS.</v>
          </cell>
          <cell r="B143">
            <v>8</v>
          </cell>
          <cell r="C143">
            <v>4</v>
          </cell>
          <cell r="D143">
            <v>4</v>
          </cell>
          <cell r="E143">
            <v>4</v>
          </cell>
          <cell r="F143">
            <v>8</v>
          </cell>
          <cell r="G143">
            <v>4</v>
          </cell>
          <cell r="H143">
            <v>4</v>
          </cell>
          <cell r="I143">
            <v>12</v>
          </cell>
          <cell r="J143">
            <v>6</v>
          </cell>
        </row>
        <row r="144">
          <cell r="D144">
            <v>2214273436</v>
          </cell>
          <cell r="E144" t="str">
            <v>VIKASH</v>
          </cell>
          <cell r="F144" t="str">
            <v>VED SINGH</v>
          </cell>
          <cell r="G144" t="str">
            <v>AC TECHNICIAN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CL</v>
          </cell>
          <cell r="Q144" t="str">
            <v>P</v>
          </cell>
          <cell r="R144" t="str">
            <v>P</v>
          </cell>
          <cell r="S144" t="str">
            <v>WO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CL</v>
          </cell>
          <cell r="Y144" t="str">
            <v>CL</v>
          </cell>
          <cell r="Z144" t="str">
            <v>WO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>
            <v>21</v>
          </cell>
          <cell r="AK144">
            <v>4</v>
          </cell>
          <cell r="AL144">
            <v>0</v>
          </cell>
          <cell r="AM144">
            <v>3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4</v>
          </cell>
          <cell r="E145">
            <v>4</v>
          </cell>
          <cell r="F145">
            <v>4</v>
          </cell>
          <cell r="G145">
            <v>10</v>
          </cell>
          <cell r="H145">
            <v>4</v>
          </cell>
          <cell r="I145">
            <v>2</v>
          </cell>
        </row>
        <row r="146">
          <cell r="D146">
            <v>2214517887</v>
          </cell>
          <cell r="E146" t="str">
            <v>SUNIL</v>
          </cell>
          <cell r="F146" t="str">
            <v>BALWAN SINGH</v>
          </cell>
          <cell r="G146" t="str">
            <v>AC TECHNICIAN</v>
          </cell>
          <cell r="H146" t="str">
            <v>P</v>
          </cell>
          <cell r="I146" t="str">
            <v>P</v>
          </cell>
          <cell r="J146" t="str">
            <v>CL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WO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WO</v>
          </cell>
          <cell r="AI146" t="str">
            <v>P</v>
          </cell>
          <cell r="AJ146">
            <v>23</v>
          </cell>
          <cell r="AK146">
            <v>4</v>
          </cell>
          <cell r="AL146">
            <v>0</v>
          </cell>
          <cell r="AM146">
            <v>1</v>
          </cell>
        </row>
        <row r="147">
          <cell r="A147" t="str">
            <v>OT HRS.</v>
          </cell>
          <cell r="B147">
            <v>2</v>
          </cell>
          <cell r="C147">
            <v>6</v>
          </cell>
          <cell r="D147">
            <v>6</v>
          </cell>
          <cell r="E147">
            <v>6</v>
          </cell>
          <cell r="F147">
            <v>12</v>
          </cell>
          <cell r="G147">
            <v>2</v>
          </cell>
          <cell r="H147">
            <v>6</v>
          </cell>
        </row>
        <row r="148">
          <cell r="D148">
            <v>2214273440</v>
          </cell>
          <cell r="E148" t="str">
            <v>YASHPAL SINGH</v>
          </cell>
          <cell r="F148" t="str">
            <v>JAY SINGH</v>
          </cell>
          <cell r="G148" t="str">
            <v>FEBRICATOR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WO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WO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WO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WO</v>
          </cell>
          <cell r="AH148" t="str">
            <v>P</v>
          </cell>
          <cell r="AI148" t="str">
            <v>P</v>
          </cell>
          <cell r="AJ148">
            <v>24</v>
          </cell>
          <cell r="AK148">
            <v>4</v>
          </cell>
          <cell r="AL148">
            <v>0</v>
          </cell>
          <cell r="AM148">
            <v>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</row>
        <row r="150">
          <cell r="D150">
            <v>2214571235</v>
          </cell>
          <cell r="E150" t="str">
            <v>KRISHAN KUMAR</v>
          </cell>
          <cell r="F150" t="str">
            <v>MAHESH</v>
          </cell>
          <cell r="G150" t="str">
            <v>AC TECHNICIAN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CL</v>
          </cell>
          <cell r="M150" t="str">
            <v>CL</v>
          </cell>
          <cell r="N150" t="str">
            <v>WO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WO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WO</v>
          </cell>
          <cell r="AC150" t="str">
            <v>P</v>
          </cell>
          <cell r="AD150" t="str">
            <v>CL</v>
          </cell>
          <cell r="AE150" t="str">
            <v>P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>
            <v>21</v>
          </cell>
          <cell r="AK150">
            <v>4</v>
          </cell>
          <cell r="AL150">
            <v>0</v>
          </cell>
          <cell r="AM150">
            <v>3</v>
          </cell>
        </row>
        <row r="151">
          <cell r="A151" t="str">
            <v>OT HRS.</v>
          </cell>
          <cell r="B151">
            <v>8</v>
          </cell>
          <cell r="C151">
            <v>4</v>
          </cell>
          <cell r="D151">
            <v>4</v>
          </cell>
          <cell r="E151">
            <v>6</v>
          </cell>
          <cell r="F151">
            <v>12</v>
          </cell>
          <cell r="G151">
            <v>2</v>
          </cell>
          <cell r="H151">
            <v>4</v>
          </cell>
          <cell r="I151">
            <v>8</v>
          </cell>
          <cell r="J151">
            <v>4</v>
          </cell>
          <cell r="K151">
            <v>4</v>
          </cell>
          <cell r="L151">
            <v>12</v>
          </cell>
        </row>
        <row r="152">
          <cell r="D152">
            <v>1112856934</v>
          </cell>
          <cell r="E152" t="str">
            <v>PANKAJ SINGH</v>
          </cell>
          <cell r="F152" t="str">
            <v>RAJENDRA SINGH</v>
          </cell>
          <cell r="G152" t="str">
            <v>PLUMBER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WO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CL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WO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WO</v>
          </cell>
          <cell r="AI152" t="str">
            <v>P</v>
          </cell>
          <cell r="AJ152">
            <v>23</v>
          </cell>
          <cell r="AK152">
            <v>4</v>
          </cell>
          <cell r="AL152">
            <v>0</v>
          </cell>
          <cell r="AM152">
            <v>1</v>
          </cell>
        </row>
        <row r="153">
          <cell r="A153" t="str">
            <v>OT HRS.</v>
          </cell>
          <cell r="B153">
            <v>6</v>
          </cell>
        </row>
        <row r="154">
          <cell r="D154">
            <v>6914384242</v>
          </cell>
          <cell r="E154" t="str">
            <v>PREM PAL SINGH</v>
          </cell>
          <cell r="F154" t="str">
            <v>RAM PRASAD SINGH</v>
          </cell>
          <cell r="G154" t="str">
            <v>ELECTRICIAN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CL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WO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CL</v>
          </cell>
          <cell r="AG154" t="str">
            <v>CL</v>
          </cell>
          <cell r="AH154" t="str">
            <v>WO</v>
          </cell>
          <cell r="AI154" t="str">
            <v>P</v>
          </cell>
          <cell r="AJ154">
            <v>21</v>
          </cell>
          <cell r="AK154">
            <v>4</v>
          </cell>
          <cell r="AL154">
            <v>0</v>
          </cell>
          <cell r="AM154">
            <v>3</v>
          </cell>
        </row>
        <row r="155">
          <cell r="A155" t="str">
            <v>OT HRS.</v>
          </cell>
          <cell r="B155">
            <v>7</v>
          </cell>
          <cell r="C155">
            <v>7</v>
          </cell>
          <cell r="D155">
            <v>7</v>
          </cell>
          <cell r="E155">
            <v>18</v>
          </cell>
          <cell r="F155">
            <v>7</v>
          </cell>
          <cell r="G155">
            <v>7</v>
          </cell>
          <cell r="H155">
            <v>11</v>
          </cell>
          <cell r="I155">
            <v>11</v>
          </cell>
          <cell r="J155">
            <v>6</v>
          </cell>
          <cell r="K155">
            <v>6</v>
          </cell>
          <cell r="L155">
            <v>18</v>
          </cell>
          <cell r="M155">
            <v>2</v>
          </cell>
        </row>
        <row r="156">
          <cell r="D156">
            <v>2214686739</v>
          </cell>
          <cell r="E156" t="str">
            <v>SHYAM LAL MAURYA</v>
          </cell>
          <cell r="F156" t="str">
            <v>SUKH RAM</v>
          </cell>
          <cell r="G156" t="str">
            <v>GAS MANIFOLD</v>
          </cell>
          <cell r="H156" t="str">
            <v>P</v>
          </cell>
          <cell r="I156" t="str">
            <v>P</v>
          </cell>
          <cell r="J156" t="str">
            <v>WO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WO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WO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WO</v>
          </cell>
          <cell r="AF156" t="str">
            <v>CL</v>
          </cell>
          <cell r="AG156" t="str">
            <v>CL</v>
          </cell>
          <cell r="AH156" t="str">
            <v>CL</v>
          </cell>
          <cell r="AI156" t="str">
            <v>CL</v>
          </cell>
          <cell r="AJ156">
            <v>20</v>
          </cell>
          <cell r="AK156">
            <v>4</v>
          </cell>
          <cell r="AL156">
            <v>0</v>
          </cell>
          <cell r="AM156">
            <v>4</v>
          </cell>
        </row>
        <row r="157">
          <cell r="A157" t="str">
            <v>OT HRS.</v>
          </cell>
          <cell r="B157">
            <v>6</v>
          </cell>
          <cell r="C157">
            <v>6</v>
          </cell>
          <cell r="D157">
            <v>6</v>
          </cell>
          <cell r="E157">
            <v>6</v>
          </cell>
          <cell r="F157">
            <v>6</v>
          </cell>
        </row>
        <row r="158">
          <cell r="D158">
            <v>2214655859</v>
          </cell>
          <cell r="E158" t="str">
            <v>RITU</v>
          </cell>
          <cell r="F158" t="str">
            <v>PYARE LAL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WO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CL</v>
          </cell>
          <cell r="Z158" t="str">
            <v>WO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WO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5</v>
          </cell>
          <cell r="H159">
            <v>8</v>
          </cell>
          <cell r="I159">
            <v>8</v>
          </cell>
          <cell r="J159">
            <v>8</v>
          </cell>
          <cell r="K159">
            <v>8</v>
          </cell>
          <cell r="L159">
            <v>8</v>
          </cell>
          <cell r="M159">
            <v>8</v>
          </cell>
          <cell r="N159">
            <v>8</v>
          </cell>
          <cell r="O159">
            <v>8</v>
          </cell>
          <cell r="P159">
            <v>8</v>
          </cell>
        </row>
        <row r="160">
          <cell r="D160">
            <v>2214953055</v>
          </cell>
          <cell r="E160" t="str">
            <v>AMAN SINGH</v>
          </cell>
          <cell r="F160" t="str">
            <v>ANURAG SINGH</v>
          </cell>
          <cell r="G160" t="str">
            <v>FIRE MAN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WO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CL</v>
          </cell>
          <cell r="R160" t="str">
            <v>L</v>
          </cell>
          <cell r="S160" t="str">
            <v>P</v>
          </cell>
          <cell r="T160" t="str">
            <v>WO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WO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WO</v>
          </cell>
          <cell r="AI160" t="str">
            <v>P</v>
          </cell>
          <cell r="AJ160">
            <v>22</v>
          </cell>
          <cell r="AK160">
            <v>4</v>
          </cell>
          <cell r="AL160">
            <v>0</v>
          </cell>
          <cell r="AM160">
            <v>1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12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2</v>
          </cell>
          <cell r="T161">
            <v>2</v>
          </cell>
          <cell r="U161">
            <v>4</v>
          </cell>
        </row>
        <row r="162">
          <cell r="D162">
            <v>2214953060</v>
          </cell>
          <cell r="E162" t="str">
            <v>ARJUN</v>
          </cell>
          <cell r="F162" t="str">
            <v>JANAK SINGH</v>
          </cell>
          <cell r="G162" t="str">
            <v>FIRE MAN</v>
          </cell>
          <cell r="H162" t="str">
            <v>P</v>
          </cell>
          <cell r="I162" t="str">
            <v>P</v>
          </cell>
          <cell r="J162" t="str">
            <v>WO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WO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WO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WO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>
            <v>24</v>
          </cell>
          <cell r="AK162">
            <v>4</v>
          </cell>
          <cell r="AL162">
            <v>0</v>
          </cell>
          <cell r="AM162">
            <v>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</row>
        <row r="164">
          <cell r="D164">
            <v>2214902707</v>
          </cell>
          <cell r="E164" t="str">
            <v>JYOTI</v>
          </cell>
          <cell r="F164" t="str">
            <v>PUSHPENDRA KUMAR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WO</v>
          </cell>
          <cell r="M164" t="str">
            <v>WO</v>
          </cell>
          <cell r="N164" t="str">
            <v>P</v>
          </cell>
          <cell r="O164" t="str">
            <v>P</v>
          </cell>
          <cell r="P164" t="str">
            <v>WO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>
            <v>23</v>
          </cell>
          <cell r="AJ164">
            <v>4</v>
          </cell>
          <cell r="AK164">
            <v>0</v>
          </cell>
          <cell r="AL164">
            <v>0</v>
          </cell>
        </row>
        <row r="165">
          <cell r="A165" t="str">
            <v>OT HRS.</v>
          </cell>
        </row>
        <row r="166">
          <cell r="D166">
            <v>2214956495</v>
          </cell>
          <cell r="E166" t="str">
            <v>HEENA</v>
          </cell>
          <cell r="F166" t="str">
            <v>RAM KISHAN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WO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WO</v>
          </cell>
          <cell r="AH166" t="str">
            <v>P</v>
          </cell>
          <cell r="AI166">
            <v>23</v>
          </cell>
          <cell r="AJ166">
            <v>4</v>
          </cell>
          <cell r="AK166">
            <v>0</v>
          </cell>
          <cell r="AL166">
            <v>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2</v>
          </cell>
          <cell r="G167">
            <v>8</v>
          </cell>
          <cell r="H167">
            <v>8</v>
          </cell>
        </row>
        <row r="168">
          <cell r="D168">
            <v>2214956498</v>
          </cell>
          <cell r="E168" t="str">
            <v>SHAHID</v>
          </cell>
          <cell r="F168" t="str">
            <v>SHAMSUDDIN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WO</v>
          </cell>
          <cell r="Q168" t="str">
            <v>P</v>
          </cell>
          <cell r="R168" t="str">
            <v>P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WO</v>
          </cell>
          <cell r="AE168" t="str">
            <v>P</v>
          </cell>
          <cell r="AF168" t="str">
            <v>P</v>
          </cell>
          <cell r="AG168">
            <v>22</v>
          </cell>
          <cell r="AH168">
            <v>3</v>
          </cell>
          <cell r="AI168">
            <v>0</v>
          </cell>
          <cell r="AJ168">
            <v>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8</v>
          </cell>
          <cell r="G169">
            <v>8</v>
          </cell>
          <cell r="H169">
            <v>8</v>
          </cell>
          <cell r="I169">
            <v>8</v>
          </cell>
          <cell r="J169">
            <v>8</v>
          </cell>
          <cell r="K169">
            <v>8</v>
          </cell>
          <cell r="L169">
            <v>8</v>
          </cell>
          <cell r="M169">
            <v>5</v>
          </cell>
          <cell r="N169">
            <v>8</v>
          </cell>
          <cell r="O169">
            <v>8</v>
          </cell>
          <cell r="P169">
            <v>8</v>
          </cell>
        </row>
        <row r="170">
          <cell r="D170">
            <v>2214956500</v>
          </cell>
          <cell r="E170" t="str">
            <v>ABHISHEK</v>
          </cell>
          <cell r="F170" t="str">
            <v>SANTOSH KUMAR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WO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WO</v>
          </cell>
          <cell r="Q170" t="str">
            <v>P</v>
          </cell>
          <cell r="R170" t="str">
            <v>P</v>
          </cell>
          <cell r="S170" t="str">
            <v>P</v>
          </cell>
          <cell r="T170">
            <v>10</v>
          </cell>
          <cell r="U170">
            <v>2</v>
          </cell>
          <cell r="V170">
            <v>0</v>
          </cell>
          <cell r="W170">
            <v>0</v>
          </cell>
        </row>
        <row r="171">
          <cell r="A171" t="str">
            <v>OT HRS.</v>
          </cell>
        </row>
        <row r="172">
          <cell r="D172">
            <v>2214956501</v>
          </cell>
          <cell r="E172" t="str">
            <v>AJIT KUMAR</v>
          </cell>
          <cell r="F172" t="str">
            <v>UMESH PANDIT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WO</v>
          </cell>
          <cell r="W172" t="str">
            <v>P</v>
          </cell>
          <cell r="X172" t="str">
            <v>WO</v>
          </cell>
          <cell r="Y172" t="str">
            <v>P</v>
          </cell>
          <cell r="Z172" t="str">
            <v>P</v>
          </cell>
          <cell r="AA172" t="str">
            <v>P</v>
          </cell>
          <cell r="AB172">
            <v>17</v>
          </cell>
          <cell r="AC172">
            <v>3</v>
          </cell>
          <cell r="AD172">
            <v>0</v>
          </cell>
          <cell r="AE172">
            <v>0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5</v>
          </cell>
          <cell r="E173">
            <v>8</v>
          </cell>
        </row>
        <row r="174">
          <cell r="D174">
            <v>2214710114</v>
          </cell>
          <cell r="E174" t="str">
            <v>NEETU</v>
          </cell>
          <cell r="F174" t="str">
            <v>RUMIT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WO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>
            <v>22</v>
          </cell>
          <cell r="AG174">
            <v>2</v>
          </cell>
          <cell r="AH174">
            <v>0</v>
          </cell>
          <cell r="AI174">
            <v>0</v>
          </cell>
        </row>
        <row r="175">
          <cell r="A175" t="str">
            <v>OT HRS.</v>
          </cell>
          <cell r="B175">
            <v>7</v>
          </cell>
          <cell r="C175">
            <v>8</v>
          </cell>
        </row>
        <row r="176">
          <cell r="D176">
            <v>2214868726</v>
          </cell>
          <cell r="E176" t="str">
            <v>GAUTAM</v>
          </cell>
          <cell r="F176" t="str">
            <v>LAXMAN SHASTRI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>
            <v>3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OT HRS.</v>
          </cell>
          <cell r="B17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CL</v>
          </cell>
          <cell r="O6" t="str">
            <v>CL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WO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 t="str">
            <v>P</v>
          </cell>
          <cell r="AM6">
            <v>25</v>
          </cell>
          <cell r="AN6">
            <v>4</v>
          </cell>
          <cell r="AO6">
            <v>0</v>
          </cell>
          <cell r="AP6">
            <v>2</v>
          </cell>
          <cell r="AQ6">
            <v>128</v>
          </cell>
          <cell r="AR6">
            <v>31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  <cell r="Q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LEFT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OT HRS.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27</v>
          </cell>
          <cell r="AN10">
            <v>4</v>
          </cell>
          <cell r="AO10">
            <v>0</v>
          </cell>
          <cell r="AP10">
            <v>0</v>
          </cell>
          <cell r="AQ10">
            <v>12</v>
          </cell>
          <cell r="AR10">
            <v>31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CL</v>
          </cell>
          <cell r="K12" t="str">
            <v>CL</v>
          </cell>
          <cell r="L12" t="str">
            <v>CL</v>
          </cell>
          <cell r="M12" t="str">
            <v>CL</v>
          </cell>
          <cell r="N12" t="str">
            <v>CL</v>
          </cell>
          <cell r="O12" t="str">
            <v>CL</v>
          </cell>
          <cell r="P12" t="str">
            <v>CL</v>
          </cell>
          <cell r="Q12" t="str">
            <v>CL</v>
          </cell>
          <cell r="R12" t="str">
            <v>CL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P</v>
          </cell>
          <cell r="AM12">
            <v>19</v>
          </cell>
          <cell r="AN12">
            <v>3</v>
          </cell>
          <cell r="AO12">
            <v>0</v>
          </cell>
          <cell r="AP12">
            <v>9</v>
          </cell>
          <cell r="AQ12">
            <v>30</v>
          </cell>
          <cell r="AR12">
            <v>31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</row>
        <row r="14">
          <cell r="D14">
            <v>2214874382</v>
          </cell>
          <cell r="E14" t="str">
            <v>DALVEER</v>
          </cell>
          <cell r="F14" t="str">
            <v>RAMPAL</v>
          </cell>
          <cell r="G14" t="str">
            <v>ASST.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P</v>
          </cell>
          <cell r="AF14" t="str">
            <v>CL</v>
          </cell>
          <cell r="AG14" t="str">
            <v>P</v>
          </cell>
          <cell r="AH14" t="str">
            <v>WO</v>
          </cell>
          <cell r="AI14" t="str">
            <v>P</v>
          </cell>
          <cell r="AJ14" t="str">
            <v>P</v>
          </cell>
          <cell r="AK14" t="str">
            <v>P</v>
          </cell>
          <cell r="AL14">
            <v>25</v>
          </cell>
          <cell r="AM14">
            <v>4</v>
          </cell>
          <cell r="AN14">
            <v>0</v>
          </cell>
          <cell r="AO14">
            <v>1</v>
          </cell>
          <cell r="AP14">
            <v>32</v>
          </cell>
          <cell r="AQ14">
            <v>30</v>
          </cell>
        </row>
        <row r="15">
          <cell r="A15" t="str">
            <v>OT HRS.</v>
          </cell>
          <cell r="B15">
            <v>8</v>
          </cell>
          <cell r="C15">
            <v>8</v>
          </cell>
          <cell r="D15">
            <v>8</v>
          </cell>
          <cell r="E15">
            <v>8</v>
          </cell>
        </row>
        <row r="16">
          <cell r="D16">
            <v>2214393976</v>
          </cell>
          <cell r="E16" t="str">
            <v>VISHNU GAUTAM</v>
          </cell>
          <cell r="F16" t="str">
            <v>RAM ASARE</v>
          </cell>
          <cell r="G16" t="str">
            <v>GDA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P</v>
          </cell>
          <cell r="L16" t="str">
            <v>CL</v>
          </cell>
          <cell r="M16" t="str">
            <v>P</v>
          </cell>
          <cell r="N16" t="str">
            <v>P</v>
          </cell>
          <cell r="O16" t="str">
            <v>WO</v>
          </cell>
          <cell r="P16" t="str">
            <v>P</v>
          </cell>
          <cell r="Q16" t="str">
            <v>P</v>
          </cell>
          <cell r="R16" t="str">
            <v>P</v>
          </cell>
          <cell r="S16" t="str">
            <v>WO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P</v>
          </cell>
          <cell r="Y16" t="str">
            <v>P</v>
          </cell>
          <cell r="Z16" t="str">
            <v>WO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F16" t="str">
            <v>WO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>
            <v>25</v>
          </cell>
          <cell r="AM16">
            <v>4</v>
          </cell>
          <cell r="AN16">
            <v>0</v>
          </cell>
          <cell r="AO16">
            <v>1</v>
          </cell>
          <cell r="AP16">
            <v>0</v>
          </cell>
          <cell r="AQ16">
            <v>30</v>
          </cell>
        </row>
        <row r="17">
          <cell r="A17" t="str">
            <v>OT HRS.</v>
          </cell>
        </row>
        <row r="18">
          <cell r="D18">
            <v>2214885928</v>
          </cell>
          <cell r="E18" t="str">
            <v>UMESH-II</v>
          </cell>
          <cell r="F18" t="str">
            <v>HARINATH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2214889151</v>
          </cell>
          <cell r="E20" t="str">
            <v>SOHAN LAL</v>
          </cell>
          <cell r="F20" t="str">
            <v>SATISH CHAND</v>
          </cell>
          <cell r="G20" t="str">
            <v>GDA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P</v>
          </cell>
          <cell r="R20" t="str">
            <v>P</v>
          </cell>
          <cell r="S20" t="str">
            <v>WO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P</v>
          </cell>
          <cell r="X20" t="str">
            <v>P</v>
          </cell>
          <cell r="Y20" t="str">
            <v>P</v>
          </cell>
          <cell r="Z20" t="str">
            <v>WO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WO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P</v>
          </cell>
          <cell r="AM20">
            <v>27</v>
          </cell>
          <cell r="AN20">
            <v>4</v>
          </cell>
          <cell r="AO20">
            <v>0</v>
          </cell>
          <cell r="AP20">
            <v>0</v>
          </cell>
          <cell r="AQ20">
            <v>0</v>
          </cell>
          <cell r="AR20">
            <v>31</v>
          </cell>
        </row>
        <row r="21">
          <cell r="A21" t="str">
            <v>OT HRS.</v>
          </cell>
        </row>
        <row r="22">
          <cell r="D22">
            <v>2214889159</v>
          </cell>
          <cell r="E22" t="str">
            <v>PREETI</v>
          </cell>
          <cell r="F22" t="str">
            <v>GANGA SAGAR SINGH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2214633960</v>
          </cell>
          <cell r="E24" t="str">
            <v>SANJAY KUMAR PASWAN</v>
          </cell>
          <cell r="F24" t="str">
            <v>RAMESH PASWAN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2214889162</v>
          </cell>
          <cell r="E26" t="str">
            <v>SARITA</v>
          </cell>
          <cell r="F26" t="str">
            <v>UMRAO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2214518712</v>
          </cell>
          <cell r="E28" t="str">
            <v>MOHD TOFIQ ALAM</v>
          </cell>
          <cell r="F28" t="str">
            <v>MOHD SAMEED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2214895152</v>
          </cell>
          <cell r="E30" t="str">
            <v>NIBHA KUMARI</v>
          </cell>
          <cell r="F30" t="str">
            <v>RAJESH</v>
          </cell>
          <cell r="G30" t="str">
            <v>ASST.</v>
          </cell>
          <cell r="H30" t="str">
            <v>WO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WO</v>
          </cell>
          <cell r="P30" t="str">
            <v>P</v>
          </cell>
          <cell r="Q30" t="str">
            <v>P</v>
          </cell>
          <cell r="R30" t="str">
            <v>WO</v>
          </cell>
          <cell r="S30" t="str">
            <v>CL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P</v>
          </cell>
          <cell r="X30" t="str">
            <v>WO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 t="str">
            <v>P</v>
          </cell>
          <cell r="AM30">
            <v>25</v>
          </cell>
          <cell r="AN30">
            <v>5</v>
          </cell>
          <cell r="AO30">
            <v>0</v>
          </cell>
          <cell r="AP30">
            <v>1</v>
          </cell>
          <cell r="AQ30">
            <v>32</v>
          </cell>
          <cell r="AR30">
            <v>31</v>
          </cell>
        </row>
        <row r="31">
          <cell r="A31" t="str">
            <v>OT HRS.</v>
          </cell>
          <cell r="B31">
            <v>8</v>
          </cell>
          <cell r="C31">
            <v>8</v>
          </cell>
          <cell r="D31">
            <v>8</v>
          </cell>
          <cell r="E31">
            <v>8</v>
          </cell>
        </row>
        <row r="32">
          <cell r="D32">
            <v>2214895155</v>
          </cell>
          <cell r="E32" t="str">
            <v>KUSUM</v>
          </cell>
          <cell r="F32" t="str">
            <v>MANOJ KUMAR</v>
          </cell>
          <cell r="G32" t="str">
            <v>ASST.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P</v>
          </cell>
          <cell r="N32" t="str">
            <v>P</v>
          </cell>
          <cell r="O32" t="str">
            <v>WO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WO</v>
          </cell>
          <cell r="T32" t="str">
            <v>CL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WO</v>
          </cell>
          <cell r="Y32" t="str">
            <v>P</v>
          </cell>
          <cell r="Z32" t="str">
            <v>P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WO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26</v>
          </cell>
          <cell r="AN32">
            <v>4</v>
          </cell>
          <cell r="AO32">
            <v>0</v>
          </cell>
          <cell r="AP32">
            <v>1</v>
          </cell>
          <cell r="AQ32">
            <v>48</v>
          </cell>
          <cell r="AR32">
            <v>31</v>
          </cell>
        </row>
        <row r="33">
          <cell r="A33" t="str">
            <v>OT HRS.</v>
          </cell>
          <cell r="B33">
            <v>8</v>
          </cell>
          <cell r="C33">
            <v>8</v>
          </cell>
          <cell r="D33">
            <v>8</v>
          </cell>
          <cell r="E33">
            <v>8</v>
          </cell>
          <cell r="F33">
            <v>8</v>
          </cell>
          <cell r="G33">
            <v>8</v>
          </cell>
        </row>
        <row r="34">
          <cell r="D34">
            <v>2214895161</v>
          </cell>
          <cell r="E34" t="str">
            <v>DINESH KUMAR</v>
          </cell>
          <cell r="F34" t="str">
            <v>MEHAR SINGH</v>
          </cell>
          <cell r="G34" t="str">
            <v>DRIVER</v>
          </cell>
          <cell r="H34" t="str">
            <v>WO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WO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WO</v>
          </cell>
          <cell r="AA34" t="str">
            <v>CL</v>
          </cell>
          <cell r="AB34" t="str">
            <v>WO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 t="str">
            <v>P</v>
          </cell>
          <cell r="AM34">
            <v>26</v>
          </cell>
          <cell r="AN34">
            <v>4</v>
          </cell>
          <cell r="AO34">
            <v>0</v>
          </cell>
          <cell r="AP34">
            <v>1</v>
          </cell>
          <cell r="AQ34">
            <v>104</v>
          </cell>
          <cell r="AR34">
            <v>31</v>
          </cell>
        </row>
        <row r="35">
          <cell r="A35" t="str">
            <v>OT HRS.</v>
          </cell>
          <cell r="B35">
            <v>4</v>
          </cell>
          <cell r="C35">
            <v>4</v>
          </cell>
          <cell r="D35">
            <v>4</v>
          </cell>
          <cell r="E35">
            <v>4</v>
          </cell>
          <cell r="F35">
            <v>4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4</v>
          </cell>
          <cell r="P35">
            <v>4</v>
          </cell>
          <cell r="Q35">
            <v>4</v>
          </cell>
          <cell r="R35">
            <v>4</v>
          </cell>
          <cell r="S35">
            <v>4</v>
          </cell>
          <cell r="T35">
            <v>4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4</v>
          </cell>
          <cell r="Z35">
            <v>4</v>
          </cell>
          <cell r="AA35">
            <v>4</v>
          </cell>
        </row>
        <row r="36">
          <cell r="D36">
            <v>2214895163</v>
          </cell>
          <cell r="E36" t="str">
            <v>SHRI KISHAN</v>
          </cell>
          <cell r="F36" t="str">
            <v>MANGALI PRASAD</v>
          </cell>
          <cell r="G36" t="str">
            <v>DRIVER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WO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WO</v>
          </cell>
          <cell r="AD36" t="str">
            <v>CL</v>
          </cell>
          <cell r="AE36" t="str">
            <v>P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P</v>
          </cell>
          <cell r="AM36">
            <v>26</v>
          </cell>
          <cell r="AN36">
            <v>4</v>
          </cell>
          <cell r="AO36">
            <v>0</v>
          </cell>
          <cell r="AP36">
            <v>1</v>
          </cell>
          <cell r="AQ36">
            <v>120</v>
          </cell>
          <cell r="AR36">
            <v>31</v>
          </cell>
        </row>
        <row r="37">
          <cell r="A37" t="str">
            <v>OT HRS.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  <cell r="N37">
            <v>12</v>
          </cell>
          <cell r="O37">
            <v>4</v>
          </cell>
          <cell r="P37">
            <v>4</v>
          </cell>
          <cell r="Q37">
            <v>4</v>
          </cell>
          <cell r="R37">
            <v>4</v>
          </cell>
          <cell r="S37">
            <v>4</v>
          </cell>
          <cell r="T37">
            <v>8</v>
          </cell>
          <cell r="U37">
            <v>4</v>
          </cell>
          <cell r="V37">
            <v>4</v>
          </cell>
          <cell r="W37">
            <v>4</v>
          </cell>
          <cell r="X37">
            <v>4</v>
          </cell>
          <cell r="Y37">
            <v>4</v>
          </cell>
          <cell r="Z37">
            <v>4</v>
          </cell>
          <cell r="AA37">
            <v>4</v>
          </cell>
          <cell r="AB37">
            <v>4</v>
          </cell>
        </row>
        <row r="38">
          <cell r="D38">
            <v>2214895169</v>
          </cell>
          <cell r="E38" t="str">
            <v>MOHIT KUMAR SINGH</v>
          </cell>
          <cell r="F38" t="str">
            <v>VISHVDEV SINGH</v>
          </cell>
          <cell r="G38" t="str">
            <v>DRIVER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WO</v>
          </cell>
          <cell r="P38" t="str">
            <v>P</v>
          </cell>
          <cell r="Q38" t="str">
            <v>P</v>
          </cell>
          <cell r="R38" t="str">
            <v>P</v>
          </cell>
          <cell r="S38" t="str">
            <v>WO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WO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WO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P</v>
          </cell>
          <cell r="AM38">
            <v>27</v>
          </cell>
          <cell r="AN38">
            <v>4</v>
          </cell>
          <cell r="AO38">
            <v>0</v>
          </cell>
          <cell r="AP38">
            <v>0</v>
          </cell>
          <cell r="AQ38">
            <v>120</v>
          </cell>
          <cell r="AR38">
            <v>31</v>
          </cell>
        </row>
        <row r="39">
          <cell r="A39" t="str">
            <v>OT HRS.</v>
          </cell>
          <cell r="B39">
            <v>4</v>
          </cell>
          <cell r="C39">
            <v>4</v>
          </cell>
          <cell r="D39">
            <v>4</v>
          </cell>
          <cell r="E39">
            <v>4</v>
          </cell>
          <cell r="F39">
            <v>4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4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4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4</v>
          </cell>
          <cell r="V39">
            <v>4</v>
          </cell>
          <cell r="W39">
            <v>4</v>
          </cell>
          <cell r="X39">
            <v>12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4</v>
          </cell>
        </row>
        <row r="40">
          <cell r="D40">
            <v>2214895171</v>
          </cell>
          <cell r="E40" t="str">
            <v>RAJAN KUMAR</v>
          </cell>
          <cell r="F40" t="str">
            <v>MURARI LAL</v>
          </cell>
          <cell r="G40" t="str">
            <v>DRIVER</v>
          </cell>
          <cell r="H40" t="str">
            <v>P</v>
          </cell>
          <cell r="I40" t="str">
            <v>WO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WO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WO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 t="str">
            <v>P</v>
          </cell>
          <cell r="AM40">
            <v>27</v>
          </cell>
          <cell r="AN40">
            <v>4</v>
          </cell>
          <cell r="AO40">
            <v>0</v>
          </cell>
          <cell r="AP40">
            <v>0</v>
          </cell>
          <cell r="AQ40">
            <v>124</v>
          </cell>
          <cell r="AR40">
            <v>31</v>
          </cell>
        </row>
        <row r="41">
          <cell r="A41" t="str">
            <v>OT HRS.</v>
          </cell>
          <cell r="B41">
            <v>4</v>
          </cell>
          <cell r="C41">
            <v>4</v>
          </cell>
          <cell r="D41">
            <v>4</v>
          </cell>
          <cell r="E41">
            <v>4</v>
          </cell>
          <cell r="F41">
            <v>4</v>
          </cell>
          <cell r="G41">
            <v>4</v>
          </cell>
          <cell r="H41">
            <v>4</v>
          </cell>
          <cell r="I41">
            <v>4</v>
          </cell>
          <cell r="J41">
            <v>8</v>
          </cell>
          <cell r="K41">
            <v>4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4</v>
          </cell>
          <cell r="R41">
            <v>4</v>
          </cell>
          <cell r="S41">
            <v>4</v>
          </cell>
          <cell r="T41">
            <v>4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12</v>
          </cell>
          <cell r="AA41">
            <v>4</v>
          </cell>
          <cell r="AB41">
            <v>4</v>
          </cell>
          <cell r="AC41">
            <v>4</v>
          </cell>
        </row>
        <row r="42">
          <cell r="D42">
            <v>2214900463</v>
          </cell>
          <cell r="E42" t="str">
            <v>CHANDERBHAN</v>
          </cell>
          <cell r="F42" t="str">
            <v>KALLU RAM</v>
          </cell>
          <cell r="G42" t="str">
            <v>DRIVER</v>
          </cell>
          <cell r="H42" t="str">
            <v>P</v>
          </cell>
          <cell r="I42" t="str">
            <v>P</v>
          </cell>
          <cell r="J42" t="str">
            <v>WO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P</v>
          </cell>
          <cell r="U42" t="str">
            <v>WO</v>
          </cell>
          <cell r="V42" t="str">
            <v>CL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WO</v>
          </cell>
          <cell r="AF42" t="str">
            <v>WO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P</v>
          </cell>
          <cell r="AK42" t="str">
            <v>P</v>
          </cell>
          <cell r="AL42" t="str">
            <v>P</v>
          </cell>
          <cell r="AM42">
            <v>26</v>
          </cell>
          <cell r="AN42">
            <v>4</v>
          </cell>
          <cell r="AO42">
            <v>0</v>
          </cell>
          <cell r="AP42">
            <v>1</v>
          </cell>
          <cell r="AQ42">
            <v>104</v>
          </cell>
          <cell r="AR42">
            <v>31</v>
          </cell>
        </row>
        <row r="43">
          <cell r="A43" t="str">
            <v>OT HRS.</v>
          </cell>
          <cell r="B43">
            <v>4</v>
          </cell>
          <cell r="C43">
            <v>4</v>
          </cell>
          <cell r="D43">
            <v>4</v>
          </cell>
          <cell r="E43">
            <v>4</v>
          </cell>
          <cell r="F43">
            <v>4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4</v>
          </cell>
          <cell r="L43">
            <v>4</v>
          </cell>
          <cell r="M43">
            <v>4</v>
          </cell>
          <cell r="N43">
            <v>4</v>
          </cell>
          <cell r="O43">
            <v>4</v>
          </cell>
          <cell r="P43">
            <v>4</v>
          </cell>
          <cell r="Q43">
            <v>4</v>
          </cell>
          <cell r="R43">
            <v>4</v>
          </cell>
          <cell r="S43">
            <v>4</v>
          </cell>
          <cell r="T43">
            <v>4</v>
          </cell>
          <cell r="U43">
            <v>4</v>
          </cell>
          <cell r="V43">
            <v>4</v>
          </cell>
          <cell r="W43">
            <v>4</v>
          </cell>
          <cell r="X43">
            <v>4</v>
          </cell>
          <cell r="Y43">
            <v>4</v>
          </cell>
          <cell r="Z43">
            <v>4</v>
          </cell>
          <cell r="AA43">
            <v>4</v>
          </cell>
        </row>
        <row r="44">
          <cell r="D44">
            <v>2214900473</v>
          </cell>
          <cell r="E44" t="str">
            <v>HARVINDER</v>
          </cell>
          <cell r="F44" t="str">
            <v>RANBIR</v>
          </cell>
          <cell r="G44" t="str">
            <v>DRIVER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WO</v>
          </cell>
          <cell r="M44" t="str">
            <v>P</v>
          </cell>
          <cell r="N44" t="str">
            <v>P</v>
          </cell>
          <cell r="O44" t="str">
            <v>WO</v>
          </cell>
          <cell r="P44" t="str">
            <v>CL</v>
          </cell>
          <cell r="Q44" t="str">
            <v>WO</v>
          </cell>
          <cell r="R44" t="str">
            <v>CL</v>
          </cell>
          <cell r="S44" t="str">
            <v>WO</v>
          </cell>
          <cell r="T44" t="str">
            <v>P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P</v>
          </cell>
          <cell r="AL44">
            <v>24</v>
          </cell>
          <cell r="AM44">
            <v>4</v>
          </cell>
          <cell r="AN44">
            <v>0</v>
          </cell>
          <cell r="AO44">
            <v>2</v>
          </cell>
          <cell r="AP44">
            <v>96</v>
          </cell>
          <cell r="AQ44">
            <v>30</v>
          </cell>
        </row>
        <row r="45">
          <cell r="A45" t="str">
            <v>OT HRS.</v>
          </cell>
          <cell r="B45">
            <v>4</v>
          </cell>
          <cell r="C45">
            <v>4</v>
          </cell>
          <cell r="D45">
            <v>4</v>
          </cell>
          <cell r="E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4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4</v>
          </cell>
          <cell r="T45">
            <v>4</v>
          </cell>
          <cell r="U45">
            <v>4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</row>
        <row r="46">
          <cell r="D46">
            <v>2214706350</v>
          </cell>
          <cell r="E46" t="str">
            <v>GEETA</v>
          </cell>
          <cell r="F46" t="str">
            <v>SURESH KUMAR</v>
          </cell>
          <cell r="G46" t="str">
            <v>GDA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CL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WO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WO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WO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>
            <v>25</v>
          </cell>
          <cell r="AM46">
            <v>4</v>
          </cell>
          <cell r="AN46">
            <v>0</v>
          </cell>
          <cell r="AO46">
            <v>1</v>
          </cell>
          <cell r="AP46">
            <v>48</v>
          </cell>
          <cell r="AQ46">
            <v>30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2214778364</v>
          </cell>
          <cell r="E48" t="str">
            <v>YOGESH KUMAR</v>
          </cell>
          <cell r="F48" t="str">
            <v>RAJ KUMAR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2214910051</v>
          </cell>
          <cell r="E50" t="str">
            <v>AMIT KUMAR</v>
          </cell>
          <cell r="F50" t="str">
            <v>RAJU SHAH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2214910058</v>
          </cell>
          <cell r="E52" t="str">
            <v>RAJESH KUMAR SAH</v>
          </cell>
          <cell r="F52" t="str">
            <v>SURESH SAH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CL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 t="str">
            <v>P</v>
          </cell>
          <cell r="AK52" t="str">
            <v>P</v>
          </cell>
          <cell r="AL52" t="str">
            <v>P</v>
          </cell>
          <cell r="AM52">
            <v>26</v>
          </cell>
          <cell r="AN52">
            <v>4</v>
          </cell>
          <cell r="AO52">
            <v>0</v>
          </cell>
          <cell r="AP52">
            <v>1</v>
          </cell>
          <cell r="AQ52">
            <v>110</v>
          </cell>
          <cell r="AR52">
            <v>31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16</v>
          </cell>
          <cell r="H53">
            <v>8</v>
          </cell>
          <cell r="I53">
            <v>8</v>
          </cell>
          <cell r="J53">
            <v>8</v>
          </cell>
          <cell r="K53">
            <v>6</v>
          </cell>
          <cell r="L53">
            <v>8</v>
          </cell>
          <cell r="M53">
            <v>8</v>
          </cell>
          <cell r="N53">
            <v>8</v>
          </cell>
        </row>
        <row r="54">
          <cell r="D54">
            <v>2214691119</v>
          </cell>
          <cell r="E54" t="str">
            <v>SARASWATI DEVI</v>
          </cell>
          <cell r="F54" t="str">
            <v>AMAR NATH RAY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P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CL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WO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WO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 t="str">
            <v>P</v>
          </cell>
          <cell r="AM54">
            <v>26</v>
          </cell>
          <cell r="AN54">
            <v>4</v>
          </cell>
          <cell r="AO54">
            <v>0</v>
          </cell>
          <cell r="AP54">
            <v>1</v>
          </cell>
          <cell r="AQ54">
            <v>72</v>
          </cell>
          <cell r="AR54">
            <v>31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2214658365</v>
          </cell>
          <cell r="E56" t="str">
            <v>PRAKASH</v>
          </cell>
          <cell r="F56" t="str">
            <v>BAUWA JHA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WO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P</v>
          </cell>
          <cell r="T56" t="str">
            <v>P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WO</v>
          </cell>
          <cell r="Z56" t="str">
            <v>P</v>
          </cell>
          <cell r="AA56" t="str">
            <v>P</v>
          </cell>
          <cell r="AB56">
            <v>17</v>
          </cell>
          <cell r="AC56">
            <v>3</v>
          </cell>
          <cell r="AD56">
            <v>0</v>
          </cell>
          <cell r="AE56">
            <v>0</v>
          </cell>
          <cell r="AF56">
            <v>92</v>
          </cell>
          <cell r="AG56">
            <v>20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16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4</v>
          </cell>
          <cell r="K57">
            <v>8</v>
          </cell>
          <cell r="L57">
            <v>8</v>
          </cell>
        </row>
        <row r="58">
          <cell r="D58">
            <v>2214445465</v>
          </cell>
          <cell r="E58" t="str">
            <v>SHUBHAM SHARMA</v>
          </cell>
          <cell r="F58" t="str">
            <v>BUDDHIRAM SHARMA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CL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>
            <v>16</v>
          </cell>
          <cell r="AB58">
            <v>2</v>
          </cell>
          <cell r="AC58">
            <v>0</v>
          </cell>
          <cell r="AD58">
            <v>1</v>
          </cell>
          <cell r="AE58">
            <v>35</v>
          </cell>
          <cell r="AF58">
            <v>19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3</v>
          </cell>
        </row>
        <row r="60">
          <cell r="D60">
            <v>2214805058</v>
          </cell>
          <cell r="E60" t="str">
            <v>ROSHANTARA</v>
          </cell>
          <cell r="F60" t="str">
            <v>MD YUNUS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CL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WO</v>
          </cell>
          <cell r="Z60" t="str">
            <v>WO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26</v>
          </cell>
          <cell r="AN60">
            <v>4</v>
          </cell>
          <cell r="AO60">
            <v>0</v>
          </cell>
          <cell r="AP60">
            <v>1</v>
          </cell>
          <cell r="AQ60">
            <v>36</v>
          </cell>
          <cell r="AR60">
            <v>31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4</v>
          </cell>
          <cell r="E61">
            <v>8</v>
          </cell>
          <cell r="F61">
            <v>8</v>
          </cell>
        </row>
        <row r="62">
          <cell r="D62">
            <v>1013940260</v>
          </cell>
          <cell r="E62" t="str">
            <v>DEEPAK</v>
          </cell>
          <cell r="F62" t="str">
            <v>CHHOTE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CL</v>
          </cell>
          <cell r="K62" t="str">
            <v>P</v>
          </cell>
          <cell r="L62" t="str">
            <v>WO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WO</v>
          </cell>
          <cell r="S62" t="str">
            <v>P</v>
          </cell>
          <cell r="T62" t="str">
            <v>P</v>
          </cell>
          <cell r="U62" t="str">
            <v>P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WO</v>
          </cell>
          <cell r="Z62" t="str">
            <v>P</v>
          </cell>
          <cell r="AA62" t="str">
            <v>P</v>
          </cell>
          <cell r="AB62" t="str">
            <v>P</v>
          </cell>
          <cell r="AC62" t="str">
            <v>P</v>
          </cell>
          <cell r="AD62" t="str">
            <v>P</v>
          </cell>
          <cell r="AE62" t="str">
            <v>P</v>
          </cell>
          <cell r="AF62" t="str">
            <v>WO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P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39</v>
          </cell>
          <cell r="AQ62">
            <v>30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  <cell r="E63">
            <v>8</v>
          </cell>
          <cell r="F63">
            <v>7</v>
          </cell>
        </row>
        <row r="64">
          <cell r="D64">
            <v>2214393875</v>
          </cell>
          <cell r="E64" t="str">
            <v>RAM ANCHAL</v>
          </cell>
          <cell r="F64" t="str">
            <v>RATI PAL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CL</v>
          </cell>
          <cell r="AI64" t="str">
            <v>WO</v>
          </cell>
          <cell r="AJ64" t="str">
            <v>P</v>
          </cell>
          <cell r="AK64" t="str">
            <v>P</v>
          </cell>
          <cell r="AL64" t="str">
            <v>P</v>
          </cell>
          <cell r="AM64">
            <v>26</v>
          </cell>
          <cell r="AN64">
            <v>4</v>
          </cell>
          <cell r="AO64">
            <v>0</v>
          </cell>
          <cell r="AP64">
            <v>1</v>
          </cell>
          <cell r="AQ64">
            <v>122</v>
          </cell>
          <cell r="AR64">
            <v>31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2</v>
          </cell>
          <cell r="N65">
            <v>8</v>
          </cell>
          <cell r="O65">
            <v>8</v>
          </cell>
          <cell r="P65">
            <v>8</v>
          </cell>
        </row>
        <row r="66">
          <cell r="D66">
            <v>2214680814</v>
          </cell>
          <cell r="E66" t="str">
            <v>RAHUL KUMAR</v>
          </cell>
          <cell r="F66" t="str">
            <v>NARESH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WO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WO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 t="str">
            <v>WO</v>
          </cell>
          <cell r="AL66" t="str">
            <v>P</v>
          </cell>
          <cell r="AM66">
            <v>27</v>
          </cell>
          <cell r="AN66">
            <v>4</v>
          </cell>
          <cell r="AO66">
            <v>0</v>
          </cell>
          <cell r="AP66">
            <v>0</v>
          </cell>
          <cell r="AQ66">
            <v>32</v>
          </cell>
          <cell r="AR66">
            <v>31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</row>
        <row r="68">
          <cell r="D68">
            <v>2213077572</v>
          </cell>
          <cell r="E68" t="str">
            <v>PRAKASH BISHT</v>
          </cell>
          <cell r="F68" t="str">
            <v>ROOP SINGH BISHT</v>
          </cell>
          <cell r="G68" t="str">
            <v>GDA</v>
          </cell>
          <cell r="H68" t="str">
            <v>P</v>
          </cell>
          <cell r="I68" t="str">
            <v>WO</v>
          </cell>
          <cell r="J68" t="str">
            <v>P</v>
          </cell>
          <cell r="K68" t="str">
            <v>P</v>
          </cell>
          <cell r="L68" t="str">
            <v>CL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WO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26</v>
          </cell>
          <cell r="AN68">
            <v>4</v>
          </cell>
          <cell r="AO68">
            <v>0</v>
          </cell>
          <cell r="AP68">
            <v>1</v>
          </cell>
          <cell r="AQ68">
            <v>117</v>
          </cell>
          <cell r="AR68">
            <v>31</v>
          </cell>
        </row>
        <row r="69">
          <cell r="A69" t="str">
            <v>OT HRS.</v>
          </cell>
          <cell r="B69">
            <v>8</v>
          </cell>
          <cell r="C69">
            <v>16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8</v>
          </cell>
          <cell r="M69">
            <v>8</v>
          </cell>
          <cell r="N69">
            <v>5</v>
          </cell>
          <cell r="O69">
            <v>8</v>
          </cell>
        </row>
        <row r="70">
          <cell r="D70">
            <v>2214716102</v>
          </cell>
          <cell r="E70" t="str">
            <v>RAHUL SAHU</v>
          </cell>
          <cell r="F70" t="str">
            <v>SATVIR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CL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WO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WO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WO</v>
          </cell>
          <cell r="AH70" t="str">
            <v>P</v>
          </cell>
          <cell r="AI70" t="str">
            <v>P</v>
          </cell>
          <cell r="AJ70" t="str">
            <v>P</v>
          </cell>
          <cell r="AK70" t="str">
            <v>P</v>
          </cell>
          <cell r="AL70" t="str">
            <v>P</v>
          </cell>
          <cell r="AM70">
            <v>26</v>
          </cell>
          <cell r="AN70">
            <v>4</v>
          </cell>
          <cell r="AO70">
            <v>0</v>
          </cell>
          <cell r="AP70">
            <v>1</v>
          </cell>
          <cell r="AQ70">
            <v>75</v>
          </cell>
          <cell r="AR70">
            <v>31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3</v>
          </cell>
        </row>
        <row r="72">
          <cell r="D72">
            <v>2214732055</v>
          </cell>
          <cell r="E72" t="str">
            <v>SUMIT KUMAR</v>
          </cell>
          <cell r="F72" t="str">
            <v>MANOJ SAH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WO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CL</v>
          </cell>
          <cell r="U72" t="str">
            <v>P</v>
          </cell>
          <cell r="V72" t="str">
            <v>WO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132</v>
          </cell>
          <cell r="AR72">
            <v>31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16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  <cell r="N73">
            <v>4</v>
          </cell>
          <cell r="O73">
            <v>8</v>
          </cell>
          <cell r="P73">
            <v>8</v>
          </cell>
          <cell r="Q73">
            <v>8</v>
          </cell>
        </row>
        <row r="74">
          <cell r="D74">
            <v>2214923408</v>
          </cell>
          <cell r="E74" t="str">
            <v>BHAWNA SINGH</v>
          </cell>
          <cell r="F74" t="str">
            <v>ROHTAS</v>
          </cell>
          <cell r="G74" t="str">
            <v>ASST.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CL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WO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 t="str">
            <v>P</v>
          </cell>
          <cell r="AM74">
            <v>26</v>
          </cell>
          <cell r="AN74">
            <v>4</v>
          </cell>
          <cell r="AO74">
            <v>0</v>
          </cell>
          <cell r="AP74">
            <v>1</v>
          </cell>
          <cell r="AQ74">
            <v>8</v>
          </cell>
          <cell r="AR74">
            <v>31</v>
          </cell>
        </row>
        <row r="75">
          <cell r="A75" t="str">
            <v>OT HRS.</v>
          </cell>
          <cell r="B75">
            <v>8</v>
          </cell>
        </row>
        <row r="76">
          <cell r="D76">
            <v>2214510232</v>
          </cell>
          <cell r="E76" t="str">
            <v>PUSHPENDRA KUMAR</v>
          </cell>
          <cell r="F76" t="str">
            <v>RAMVIR SINGH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CL</v>
          </cell>
          <cell r="L76" t="str">
            <v>WO</v>
          </cell>
          <cell r="M76" t="str">
            <v>P</v>
          </cell>
          <cell r="N76" t="str">
            <v>P</v>
          </cell>
          <cell r="O76" t="str">
            <v>WO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P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WO</v>
          </cell>
          <cell r="AA76" t="str">
            <v>P</v>
          </cell>
          <cell r="AB76" t="str">
            <v>P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26</v>
          </cell>
          <cell r="AN76">
            <v>4</v>
          </cell>
          <cell r="AO76">
            <v>0</v>
          </cell>
          <cell r="AP76">
            <v>1</v>
          </cell>
          <cell r="AQ76">
            <v>20</v>
          </cell>
          <cell r="AR76">
            <v>31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8</v>
          </cell>
        </row>
        <row r="78">
          <cell r="D78">
            <v>1013721592</v>
          </cell>
          <cell r="E78" t="str">
            <v>SURYA NATH</v>
          </cell>
          <cell r="F78" t="str">
            <v>L.P.SINGH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CL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WO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P</v>
          </cell>
          <cell r="Z78">
            <v>15</v>
          </cell>
          <cell r="AA78">
            <v>2</v>
          </cell>
          <cell r="AB78">
            <v>0</v>
          </cell>
          <cell r="AC78">
            <v>1</v>
          </cell>
          <cell r="AD78">
            <v>0</v>
          </cell>
          <cell r="AE78">
            <v>18</v>
          </cell>
        </row>
        <row r="79">
          <cell r="A79" t="str">
            <v>OT HRS.</v>
          </cell>
        </row>
        <row r="80">
          <cell r="D80">
            <v>1013875994</v>
          </cell>
          <cell r="E80" t="str">
            <v>GORELAL SAH</v>
          </cell>
          <cell r="F80" t="str">
            <v>BALESHWAR SAH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WO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CL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WO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CL</v>
          </cell>
          <cell r="AD80" t="str">
            <v>WO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P</v>
          </cell>
          <cell r="AJ80" t="str">
            <v>WO</v>
          </cell>
          <cell r="AK80" t="str">
            <v>P</v>
          </cell>
          <cell r="AL80" t="str">
            <v>P</v>
          </cell>
          <cell r="AM80">
            <v>25</v>
          </cell>
          <cell r="AN80">
            <v>4</v>
          </cell>
          <cell r="AO80">
            <v>0</v>
          </cell>
          <cell r="AP80">
            <v>2</v>
          </cell>
          <cell r="AQ80">
            <v>156</v>
          </cell>
          <cell r="AR80">
            <v>31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16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16</v>
          </cell>
          <cell r="O81">
            <v>8</v>
          </cell>
          <cell r="P81">
            <v>8</v>
          </cell>
          <cell r="Q81">
            <v>8</v>
          </cell>
          <cell r="R81">
            <v>4</v>
          </cell>
          <cell r="S81">
            <v>8</v>
          </cell>
        </row>
        <row r="82">
          <cell r="D82">
            <v>2214925255</v>
          </cell>
          <cell r="E82" t="str">
            <v>SANDHYA</v>
          </cell>
          <cell r="F82" t="str">
            <v>JITENDER KUMAR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CL</v>
          </cell>
          <cell r="Q82" t="str">
            <v>P</v>
          </cell>
          <cell r="R82" t="str">
            <v>WO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WO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50</v>
          </cell>
          <cell r="AR82">
            <v>31</v>
          </cell>
          <cell r="AS82">
            <v>500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2</v>
          </cell>
          <cell r="G83">
            <v>8</v>
          </cell>
          <cell r="H83">
            <v>8</v>
          </cell>
        </row>
        <row r="84">
          <cell r="D84">
            <v>1114626427</v>
          </cell>
          <cell r="E84" t="str">
            <v>PREM WATI</v>
          </cell>
          <cell r="F84" t="str">
            <v>MAHENDER KUMAR</v>
          </cell>
          <cell r="G84" t="str">
            <v>TOILOR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CL</v>
          </cell>
          <cell r="M84" t="str">
            <v>P</v>
          </cell>
          <cell r="N84" t="str">
            <v>P</v>
          </cell>
          <cell r="O84" t="str">
            <v>WO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WO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WO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26</v>
          </cell>
          <cell r="AN84">
            <v>4</v>
          </cell>
          <cell r="AO84">
            <v>0</v>
          </cell>
          <cell r="AP84">
            <v>1</v>
          </cell>
          <cell r="AQ84">
            <v>0</v>
          </cell>
          <cell r="AR84">
            <v>31</v>
          </cell>
        </row>
        <row r="85">
          <cell r="A85" t="str">
            <v>OT HRS.</v>
          </cell>
        </row>
        <row r="86">
          <cell r="D86">
            <v>2214421444</v>
          </cell>
          <cell r="E86" t="str">
            <v>SURYA PRAKASH</v>
          </cell>
          <cell r="F86" t="str">
            <v>BAHADUR RAM</v>
          </cell>
          <cell r="G86" t="str">
            <v>GDA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WO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CL</v>
          </cell>
          <cell r="T86" t="str">
            <v>WO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WO</v>
          </cell>
          <cell r="AC86" t="str">
            <v>P</v>
          </cell>
          <cell r="AD86">
            <v>18</v>
          </cell>
          <cell r="AE86">
            <v>3</v>
          </cell>
          <cell r="AF86">
            <v>0</v>
          </cell>
          <cell r="AG86">
            <v>1</v>
          </cell>
          <cell r="AH86">
            <v>129</v>
          </cell>
          <cell r="AI86">
            <v>22</v>
          </cell>
        </row>
        <row r="87">
          <cell r="A87" t="str">
            <v>OT HRS.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16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16</v>
          </cell>
          <cell r="N87">
            <v>8</v>
          </cell>
          <cell r="O87">
            <v>1</v>
          </cell>
          <cell r="P87">
            <v>8</v>
          </cell>
        </row>
        <row r="88">
          <cell r="D88">
            <v>2214928398</v>
          </cell>
          <cell r="E88" t="str">
            <v>MOHD NAUSHAD</v>
          </cell>
          <cell r="F88" t="str">
            <v>MOHD HUSSAIN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WO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WO</v>
          </cell>
          <cell r="T88" t="str">
            <v>P</v>
          </cell>
          <cell r="U88" t="str">
            <v>P</v>
          </cell>
          <cell r="V88" t="str">
            <v>CL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 t="str">
            <v>P</v>
          </cell>
          <cell r="AM88">
            <v>26</v>
          </cell>
          <cell r="AN88">
            <v>4</v>
          </cell>
          <cell r="AO88">
            <v>0</v>
          </cell>
          <cell r="AP88">
            <v>1</v>
          </cell>
          <cell r="AQ88">
            <v>62</v>
          </cell>
          <cell r="AR88">
            <v>31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16</v>
          </cell>
          <cell r="E89">
            <v>8</v>
          </cell>
          <cell r="F89">
            <v>6</v>
          </cell>
          <cell r="G89">
            <v>8</v>
          </cell>
          <cell r="H89">
            <v>8</v>
          </cell>
        </row>
        <row r="90">
          <cell r="D90">
            <v>2214934239</v>
          </cell>
          <cell r="E90" t="str">
            <v>DHEERAJ KUMAR</v>
          </cell>
          <cell r="F90" t="str">
            <v>CHARAN 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CL</v>
          </cell>
          <cell r="M90" t="str">
            <v>P</v>
          </cell>
          <cell r="N90" t="str">
            <v>P</v>
          </cell>
          <cell r="O90" t="str">
            <v>WO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WO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P</v>
          </cell>
          <cell r="AH90" t="str">
            <v>WO</v>
          </cell>
          <cell r="AI90" t="str">
            <v>P</v>
          </cell>
          <cell r="AJ90" t="str">
            <v>P</v>
          </cell>
          <cell r="AK90" t="str">
            <v>P</v>
          </cell>
          <cell r="AL90" t="str">
            <v>P</v>
          </cell>
          <cell r="AM90">
            <v>26</v>
          </cell>
          <cell r="AN90">
            <v>4</v>
          </cell>
          <cell r="AO90">
            <v>0</v>
          </cell>
          <cell r="AP90">
            <v>1</v>
          </cell>
          <cell r="AQ90">
            <v>83</v>
          </cell>
          <cell r="AR90">
            <v>31</v>
          </cell>
        </row>
        <row r="91">
          <cell r="A91" t="str">
            <v>OT HRS.</v>
          </cell>
          <cell r="B91">
            <v>8</v>
          </cell>
          <cell r="C91">
            <v>8</v>
          </cell>
          <cell r="D91">
            <v>8</v>
          </cell>
          <cell r="E91">
            <v>8</v>
          </cell>
          <cell r="F91">
            <v>8</v>
          </cell>
          <cell r="G91">
            <v>8</v>
          </cell>
          <cell r="H91">
            <v>8</v>
          </cell>
          <cell r="I91">
            <v>8</v>
          </cell>
          <cell r="J91">
            <v>8</v>
          </cell>
          <cell r="K91">
            <v>3</v>
          </cell>
          <cell r="L91">
            <v>8</v>
          </cell>
        </row>
        <row r="92">
          <cell r="D92">
            <v>2214934246</v>
          </cell>
          <cell r="E92" t="str">
            <v>SACHIN</v>
          </cell>
          <cell r="F92" t="str">
            <v>RAJENDER SINGH</v>
          </cell>
          <cell r="G92" t="str">
            <v>GDA</v>
          </cell>
          <cell r="H92" t="str">
            <v>P</v>
          </cell>
          <cell r="I92" t="str">
            <v>P</v>
          </cell>
          <cell r="J92">
            <v>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</v>
          </cell>
        </row>
        <row r="93">
          <cell r="A93" t="str">
            <v>OT HRS.</v>
          </cell>
        </row>
        <row r="94">
          <cell r="D94">
            <v>2214585649</v>
          </cell>
          <cell r="E94" t="str">
            <v>KANCHAN KUMAR</v>
          </cell>
          <cell r="F94" t="str">
            <v>UPENDER CHAUDRY</v>
          </cell>
          <cell r="G94" t="str">
            <v>GDA</v>
          </cell>
          <cell r="H94" t="str">
            <v>LEFT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OT HRS.</v>
          </cell>
        </row>
        <row r="96">
          <cell r="D96">
            <v>2214733455</v>
          </cell>
          <cell r="E96" t="str">
            <v>SHIV PRAKASH PAL</v>
          </cell>
          <cell r="F96" t="str">
            <v>GAYA RAM PAL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CL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WO</v>
          </cell>
          <cell r="AI96" t="str">
            <v>P</v>
          </cell>
          <cell r="AJ96" t="str">
            <v>P</v>
          </cell>
          <cell r="AK96" t="str">
            <v>P</v>
          </cell>
          <cell r="AL96" t="str">
            <v>P</v>
          </cell>
          <cell r="AM96">
            <v>26</v>
          </cell>
          <cell r="AN96">
            <v>4</v>
          </cell>
          <cell r="AO96">
            <v>0</v>
          </cell>
          <cell r="AP96">
            <v>1</v>
          </cell>
          <cell r="AQ96">
            <v>52</v>
          </cell>
          <cell r="AR96">
            <v>31</v>
          </cell>
        </row>
        <row r="97">
          <cell r="A97" t="str">
            <v>OT HRS.</v>
          </cell>
          <cell r="B97">
            <v>8</v>
          </cell>
          <cell r="C97">
            <v>16</v>
          </cell>
          <cell r="D97">
            <v>4</v>
          </cell>
          <cell r="E97">
            <v>8</v>
          </cell>
          <cell r="F97">
            <v>8</v>
          </cell>
          <cell r="G97">
            <v>8</v>
          </cell>
        </row>
        <row r="98">
          <cell r="D98">
            <v>1013752164</v>
          </cell>
          <cell r="E98" t="str">
            <v>RAJ BAHADUR</v>
          </cell>
          <cell r="F98" t="str">
            <v>HOSHIYAR SINGH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WO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WO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WO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CL</v>
          </cell>
          <cell r="AF98" t="str">
            <v>P</v>
          </cell>
          <cell r="AG98" t="str">
            <v>P</v>
          </cell>
          <cell r="AH98" t="str">
            <v>P</v>
          </cell>
          <cell r="AI98" t="str">
            <v>WO</v>
          </cell>
          <cell r="AJ98" t="str">
            <v>P</v>
          </cell>
          <cell r="AK98" t="str">
            <v>P</v>
          </cell>
          <cell r="AL98" t="str">
            <v>P</v>
          </cell>
          <cell r="AM98">
            <v>26</v>
          </cell>
          <cell r="AN98">
            <v>4</v>
          </cell>
          <cell r="AO98">
            <v>0</v>
          </cell>
          <cell r="AP98">
            <v>1</v>
          </cell>
          <cell r="AQ98">
            <v>64</v>
          </cell>
          <cell r="AR98">
            <v>31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</row>
        <row r="100">
          <cell r="D100">
            <v>2214934247</v>
          </cell>
          <cell r="E100" t="str">
            <v>AKHILESH</v>
          </cell>
          <cell r="F100" t="str">
            <v>RAM HARSH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CL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P</v>
          </cell>
          <cell r="AM100">
            <v>26</v>
          </cell>
          <cell r="AN100">
            <v>4</v>
          </cell>
          <cell r="AO100">
            <v>0</v>
          </cell>
          <cell r="AP100">
            <v>1</v>
          </cell>
          <cell r="AQ100">
            <v>124</v>
          </cell>
          <cell r="AR100">
            <v>31</v>
          </cell>
        </row>
        <row r="101">
          <cell r="A101" t="str">
            <v>OT HRS.</v>
          </cell>
          <cell r="B101">
            <v>8</v>
          </cell>
          <cell r="C101">
            <v>16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4</v>
          </cell>
          <cell r="O101">
            <v>8</v>
          </cell>
          <cell r="P101">
            <v>8</v>
          </cell>
        </row>
        <row r="102">
          <cell r="D102">
            <v>2214934251</v>
          </cell>
          <cell r="E102" t="str">
            <v>YASH PAL</v>
          </cell>
          <cell r="F102" t="str">
            <v>RAKESH PAL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P</v>
          </cell>
          <cell r="N102" t="str">
            <v>P</v>
          </cell>
          <cell r="O102" t="str">
            <v>WO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>
            <v>20</v>
          </cell>
          <cell r="AG102">
            <v>3</v>
          </cell>
          <cell r="AH102">
            <v>0</v>
          </cell>
          <cell r="AI102">
            <v>1</v>
          </cell>
          <cell r="AJ102">
            <v>0</v>
          </cell>
          <cell r="AK102">
            <v>24</v>
          </cell>
        </row>
        <row r="103">
          <cell r="A103" t="str">
            <v>OT HRS.</v>
          </cell>
        </row>
        <row r="104">
          <cell r="D104">
            <v>2214943005</v>
          </cell>
          <cell r="E104" t="str">
            <v>JITIN</v>
          </cell>
          <cell r="F104" t="str">
            <v>RAMNIWAS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WO</v>
          </cell>
          <cell r="K104" t="str">
            <v>P</v>
          </cell>
          <cell r="L104" t="str">
            <v>P</v>
          </cell>
          <cell r="M104" t="str">
            <v>P</v>
          </cell>
          <cell r="N104">
            <v>5</v>
          </cell>
          <cell r="O104">
            <v>1</v>
          </cell>
          <cell r="P104">
            <v>0</v>
          </cell>
          <cell r="Q104">
            <v>0</v>
          </cell>
          <cell r="R104">
            <v>8</v>
          </cell>
          <cell r="S104">
            <v>6</v>
          </cell>
        </row>
        <row r="105">
          <cell r="A105" t="str">
            <v>OT HRS.</v>
          </cell>
          <cell r="B105">
            <v>8</v>
          </cell>
        </row>
        <row r="106">
          <cell r="D106">
            <v>2214805050</v>
          </cell>
          <cell r="E106" t="str">
            <v>BHIM</v>
          </cell>
          <cell r="F106" t="str">
            <v>VEER PAL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CL</v>
          </cell>
          <cell r="M106" t="str">
            <v>P</v>
          </cell>
          <cell r="N106" t="str">
            <v>P</v>
          </cell>
          <cell r="O106" t="str">
            <v>WO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WO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WO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 t="str">
            <v>P</v>
          </cell>
          <cell r="AM106">
            <v>26</v>
          </cell>
          <cell r="AN106">
            <v>4</v>
          </cell>
          <cell r="AO106">
            <v>0</v>
          </cell>
          <cell r="AP106">
            <v>1</v>
          </cell>
          <cell r="AQ106">
            <v>0</v>
          </cell>
          <cell r="AR106">
            <v>31</v>
          </cell>
        </row>
        <row r="107">
          <cell r="A107" t="str">
            <v>OT HRS.</v>
          </cell>
        </row>
        <row r="108">
          <cell r="D108">
            <v>1014143645</v>
          </cell>
          <cell r="E108" t="str">
            <v>DINESH KUMAR</v>
          </cell>
          <cell r="F108" t="str">
            <v>RAM ASRE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WO</v>
          </cell>
          <cell r="W108" t="str">
            <v>P</v>
          </cell>
          <cell r="X108" t="str">
            <v>P</v>
          </cell>
          <cell r="Y108">
            <v>15</v>
          </cell>
          <cell r="Z108">
            <v>2</v>
          </cell>
          <cell r="AA108">
            <v>0</v>
          </cell>
          <cell r="AB108">
            <v>0</v>
          </cell>
          <cell r="AC108">
            <v>24</v>
          </cell>
          <cell r="AD108">
            <v>17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</row>
        <row r="110">
          <cell r="D110">
            <v>2214805054</v>
          </cell>
          <cell r="E110" t="str">
            <v>JITENDER</v>
          </cell>
          <cell r="F110" t="str">
            <v>BHAGWAN DASS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CL</v>
          </cell>
          <cell r="Q110" t="str">
            <v>WO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 t="str">
            <v>WO</v>
          </cell>
          <cell r="AK110" t="str">
            <v>WO</v>
          </cell>
          <cell r="AL110" t="str">
            <v>WO</v>
          </cell>
          <cell r="AM110">
            <v>26</v>
          </cell>
          <cell r="AN110">
            <v>4</v>
          </cell>
          <cell r="AO110">
            <v>0</v>
          </cell>
          <cell r="AP110">
            <v>1</v>
          </cell>
          <cell r="AQ110">
            <v>35</v>
          </cell>
          <cell r="AR110">
            <v>31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  <cell r="F111">
            <v>3</v>
          </cell>
        </row>
        <row r="112">
          <cell r="D112">
            <v>2214943075</v>
          </cell>
          <cell r="E112" t="str">
            <v>LALIT KUMAR</v>
          </cell>
          <cell r="F112" t="str">
            <v>MOHAN LAL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CL</v>
          </cell>
          <cell r="P112" t="str">
            <v>WO</v>
          </cell>
          <cell r="Q112" t="str">
            <v>WO</v>
          </cell>
          <cell r="R112" t="str">
            <v>WO</v>
          </cell>
          <cell r="S112" t="str">
            <v>WO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>
            <v>24</v>
          </cell>
          <cell r="AL112">
            <v>4</v>
          </cell>
          <cell r="AM112">
            <v>0</v>
          </cell>
          <cell r="AN112">
            <v>1</v>
          </cell>
          <cell r="AO112">
            <v>0</v>
          </cell>
          <cell r="AP112">
            <v>29</v>
          </cell>
        </row>
        <row r="113">
          <cell r="A113" t="str">
            <v>OT HRS.</v>
          </cell>
        </row>
        <row r="114">
          <cell r="D114">
            <v>2214732052</v>
          </cell>
          <cell r="E114" t="str">
            <v>AMAN SONI</v>
          </cell>
          <cell r="F114" t="str">
            <v>HARI SHANKER SONI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CL</v>
          </cell>
          <cell r="P114" t="str">
            <v>WO</v>
          </cell>
          <cell r="Q114" t="str">
            <v>WO</v>
          </cell>
          <cell r="R114" t="str">
            <v>WO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>
            <v>24</v>
          </cell>
          <cell r="AL114">
            <v>4</v>
          </cell>
          <cell r="AM114">
            <v>0</v>
          </cell>
          <cell r="AN114">
            <v>1</v>
          </cell>
          <cell r="AO114">
            <v>29</v>
          </cell>
          <cell r="AP114">
            <v>29</v>
          </cell>
        </row>
        <row r="115">
          <cell r="A115" t="str">
            <v>OT HRS.</v>
          </cell>
          <cell r="B115">
            <v>5</v>
          </cell>
          <cell r="C115">
            <v>8</v>
          </cell>
          <cell r="D115">
            <v>8</v>
          </cell>
          <cell r="E115">
            <v>8</v>
          </cell>
        </row>
        <row r="116">
          <cell r="D116">
            <v>2214943286</v>
          </cell>
          <cell r="E116" t="str">
            <v>LAXMI</v>
          </cell>
          <cell r="F116" t="str">
            <v>LOKESH KUMAR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CL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WO</v>
          </cell>
          <cell r="S116" t="str">
            <v>P</v>
          </cell>
          <cell r="T116" t="str">
            <v>P</v>
          </cell>
          <cell r="U116" t="str">
            <v>WO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WO</v>
          </cell>
          <cell r="AB116" t="str">
            <v>P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P</v>
          </cell>
          <cell r="AJ116" t="str">
            <v>P</v>
          </cell>
          <cell r="AK116" t="str">
            <v>P</v>
          </cell>
          <cell r="AL116">
            <v>25</v>
          </cell>
          <cell r="AM116">
            <v>4</v>
          </cell>
          <cell r="AN116">
            <v>0</v>
          </cell>
          <cell r="AO116">
            <v>1</v>
          </cell>
          <cell r="AP116">
            <v>26</v>
          </cell>
          <cell r="AQ116">
            <v>30</v>
          </cell>
        </row>
        <row r="117">
          <cell r="A117" t="str">
            <v>OT HRS.</v>
          </cell>
          <cell r="B117">
            <v>5</v>
          </cell>
          <cell r="C117">
            <v>5</v>
          </cell>
          <cell r="D117">
            <v>8</v>
          </cell>
          <cell r="E117">
            <v>8</v>
          </cell>
        </row>
        <row r="118">
          <cell r="D118">
            <v>2214949715</v>
          </cell>
          <cell r="E118" t="str">
            <v>MUNISH</v>
          </cell>
          <cell r="F118" t="str">
            <v>SHYAM KUMAR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P</v>
          </cell>
          <cell r="Z118" t="str">
            <v>CL</v>
          </cell>
          <cell r="AA118" t="str">
            <v>WO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WO</v>
          </cell>
          <cell r="AI118" t="str">
            <v>P</v>
          </cell>
          <cell r="AJ118" t="str">
            <v>P</v>
          </cell>
          <cell r="AK118" t="str">
            <v>P</v>
          </cell>
          <cell r="AL118" t="str">
            <v>P</v>
          </cell>
          <cell r="AM118">
            <v>26</v>
          </cell>
          <cell r="AN118">
            <v>4</v>
          </cell>
          <cell r="AO118">
            <v>0</v>
          </cell>
          <cell r="AP118">
            <v>1</v>
          </cell>
          <cell r="AQ118">
            <v>106</v>
          </cell>
          <cell r="AR118">
            <v>31</v>
          </cell>
        </row>
        <row r="119">
          <cell r="A119" t="str">
            <v>OT HRS.</v>
          </cell>
          <cell r="B119">
            <v>8</v>
          </cell>
          <cell r="C119">
            <v>8</v>
          </cell>
          <cell r="D119">
            <v>8</v>
          </cell>
          <cell r="E119">
            <v>16</v>
          </cell>
          <cell r="F119">
            <v>8</v>
          </cell>
          <cell r="G119">
            <v>8</v>
          </cell>
          <cell r="H119">
            <v>8</v>
          </cell>
          <cell r="I119">
            <v>8</v>
          </cell>
          <cell r="J119">
            <v>8</v>
          </cell>
          <cell r="K119">
            <v>2</v>
          </cell>
          <cell r="L119">
            <v>8</v>
          </cell>
          <cell r="M119">
            <v>8</v>
          </cell>
          <cell r="N119">
            <v>8</v>
          </cell>
        </row>
        <row r="120">
          <cell r="D120">
            <v>2214949720</v>
          </cell>
          <cell r="E120" t="str">
            <v>SANNO</v>
          </cell>
          <cell r="F120" t="str">
            <v>MOHD FIROZ</v>
          </cell>
          <cell r="G120" t="str">
            <v>GDA</v>
          </cell>
          <cell r="H120" t="str">
            <v>LEFT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OT HRS.</v>
          </cell>
        </row>
        <row r="122">
          <cell r="D122">
            <v>2214432077</v>
          </cell>
          <cell r="E122" t="str">
            <v>TEJ PRAKASH</v>
          </cell>
          <cell r="F122" t="str">
            <v>RAM AVATAR</v>
          </cell>
          <cell r="G122" t="str">
            <v>AC TECHNICIAN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WO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CL</v>
          </cell>
          <cell r="X122" t="str">
            <v>CL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WO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WO</v>
          </cell>
          <cell r="AK122" t="str">
            <v>P</v>
          </cell>
          <cell r="AL122" t="str">
            <v>P</v>
          </cell>
          <cell r="AM122">
            <v>25</v>
          </cell>
          <cell r="AN122">
            <v>4</v>
          </cell>
          <cell r="AO122">
            <v>0</v>
          </cell>
          <cell r="AP122">
            <v>2</v>
          </cell>
          <cell r="AQ122">
            <v>83</v>
          </cell>
          <cell r="AR122">
            <v>31</v>
          </cell>
        </row>
        <row r="123">
          <cell r="A123" t="str">
            <v>OT HRS.</v>
          </cell>
          <cell r="B123">
            <v>13</v>
          </cell>
          <cell r="C123">
            <v>3</v>
          </cell>
          <cell r="D123">
            <v>3</v>
          </cell>
          <cell r="E123">
            <v>3</v>
          </cell>
          <cell r="F123">
            <v>3</v>
          </cell>
          <cell r="G123">
            <v>12</v>
          </cell>
          <cell r="H123">
            <v>3</v>
          </cell>
          <cell r="I123">
            <v>2</v>
          </cell>
          <cell r="J123">
            <v>3</v>
          </cell>
          <cell r="K123">
            <v>3</v>
          </cell>
          <cell r="L123">
            <v>3</v>
          </cell>
          <cell r="M123">
            <v>8</v>
          </cell>
          <cell r="N123">
            <v>4</v>
          </cell>
          <cell r="O123">
            <v>2</v>
          </cell>
          <cell r="P123">
            <v>8</v>
          </cell>
          <cell r="Q123">
            <v>10</v>
          </cell>
        </row>
        <row r="124">
          <cell r="D124">
            <v>2017149123</v>
          </cell>
          <cell r="E124" t="str">
            <v>JITENDER KUMAR VERMA</v>
          </cell>
          <cell r="F124" t="str">
            <v>RAM SAJ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CL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WO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P</v>
          </cell>
          <cell r="AJ124" t="str">
            <v>WO</v>
          </cell>
          <cell r="AK124" t="str">
            <v>P</v>
          </cell>
          <cell r="AL124" t="str">
            <v>P</v>
          </cell>
          <cell r="AM124">
            <v>26</v>
          </cell>
          <cell r="AN124">
            <v>4</v>
          </cell>
          <cell r="AO124">
            <v>0</v>
          </cell>
          <cell r="AP124">
            <v>1</v>
          </cell>
          <cell r="AQ124">
            <v>196</v>
          </cell>
          <cell r="AR124">
            <v>31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16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16</v>
          </cell>
          <cell r="O125">
            <v>8</v>
          </cell>
          <cell r="P125">
            <v>8</v>
          </cell>
          <cell r="Q125">
            <v>4</v>
          </cell>
          <cell r="R125">
            <v>8</v>
          </cell>
          <cell r="S125">
            <v>8</v>
          </cell>
          <cell r="T125">
            <v>8</v>
          </cell>
          <cell r="U125">
            <v>8</v>
          </cell>
          <cell r="V125">
            <v>8</v>
          </cell>
          <cell r="W125">
            <v>8</v>
          </cell>
          <cell r="X125">
            <v>8</v>
          </cell>
        </row>
        <row r="126">
          <cell r="D126">
            <v>2214273439</v>
          </cell>
          <cell r="E126" t="str">
            <v>GARIBA</v>
          </cell>
          <cell r="F126" t="str">
            <v>GURU</v>
          </cell>
          <cell r="G126" t="str">
            <v>MASON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CL</v>
          </cell>
          <cell r="N126" t="str">
            <v>CL</v>
          </cell>
          <cell r="O126" t="str">
            <v>CL</v>
          </cell>
          <cell r="P126" t="str">
            <v>CL</v>
          </cell>
          <cell r="Q126" t="str">
            <v>CL</v>
          </cell>
          <cell r="R126" t="str">
            <v>A</v>
          </cell>
          <cell r="S126" t="str">
            <v>A</v>
          </cell>
          <cell r="T126" t="str">
            <v>A</v>
          </cell>
          <cell r="U126" t="str">
            <v>A</v>
          </cell>
          <cell r="V126" t="str">
            <v>A</v>
          </cell>
          <cell r="W126" t="str">
            <v>A</v>
          </cell>
          <cell r="X126" t="str">
            <v>A</v>
          </cell>
          <cell r="Y126" t="str">
            <v>A</v>
          </cell>
          <cell r="Z126" t="str">
            <v>A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WO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 t="str">
            <v>P</v>
          </cell>
          <cell r="AM126">
            <v>14</v>
          </cell>
          <cell r="AN126">
            <v>2</v>
          </cell>
          <cell r="AO126">
            <v>0</v>
          </cell>
          <cell r="AP126">
            <v>6</v>
          </cell>
          <cell r="AQ126">
            <v>31</v>
          </cell>
          <cell r="AR126">
            <v>22</v>
          </cell>
        </row>
        <row r="127">
          <cell r="A127" t="str">
            <v>OT HRS.</v>
          </cell>
          <cell r="B127">
            <v>4</v>
          </cell>
          <cell r="C127">
            <v>4</v>
          </cell>
          <cell r="D127">
            <v>3</v>
          </cell>
          <cell r="E127">
            <v>3</v>
          </cell>
          <cell r="F127">
            <v>3</v>
          </cell>
          <cell r="G127">
            <v>11</v>
          </cell>
          <cell r="H127">
            <v>3</v>
          </cell>
        </row>
        <row r="128">
          <cell r="D128">
            <v>2214385825</v>
          </cell>
          <cell r="E128" t="str">
            <v>SAURABH MISHRA</v>
          </cell>
          <cell r="F128" t="str">
            <v>RAMAVTAR MISHRA</v>
          </cell>
          <cell r="G128" t="str">
            <v>GAS MANIFOLD</v>
          </cell>
          <cell r="H128" t="str">
            <v>WO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WO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WO</v>
          </cell>
          <cell r="W128" t="str">
            <v>CL</v>
          </cell>
          <cell r="X128" t="str">
            <v>CL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WO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 t="str">
            <v>P</v>
          </cell>
          <cell r="AM128">
            <v>25</v>
          </cell>
          <cell r="AN128">
            <v>4</v>
          </cell>
          <cell r="AO128">
            <v>0</v>
          </cell>
          <cell r="AP128">
            <v>2</v>
          </cell>
          <cell r="AQ128">
            <v>59</v>
          </cell>
          <cell r="AR128">
            <v>31</v>
          </cell>
        </row>
        <row r="129">
          <cell r="A129" t="str">
            <v>OT HRS.</v>
          </cell>
          <cell r="B129">
            <v>12</v>
          </cell>
          <cell r="C129">
            <v>6</v>
          </cell>
          <cell r="D129">
            <v>12</v>
          </cell>
          <cell r="E129">
            <v>2</v>
          </cell>
          <cell r="F129">
            <v>6</v>
          </cell>
          <cell r="G129">
            <v>3</v>
          </cell>
          <cell r="H129">
            <v>6</v>
          </cell>
          <cell r="I129">
            <v>6</v>
          </cell>
          <cell r="J129">
            <v>6</v>
          </cell>
        </row>
        <row r="130">
          <cell r="D130">
            <v>2214273444</v>
          </cell>
          <cell r="E130" t="str">
            <v>RAVI KUMAR</v>
          </cell>
          <cell r="F130" t="str">
            <v>GIRWAR SINGH</v>
          </cell>
          <cell r="G130" t="str">
            <v>CARPENTER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CL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WO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WO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WO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 t="str">
            <v>P</v>
          </cell>
          <cell r="AM130">
            <v>26</v>
          </cell>
          <cell r="AN130">
            <v>4</v>
          </cell>
          <cell r="AO130">
            <v>0</v>
          </cell>
          <cell r="AP130">
            <v>1</v>
          </cell>
          <cell r="AQ130">
            <v>34</v>
          </cell>
          <cell r="AR130">
            <v>31</v>
          </cell>
        </row>
        <row r="131">
          <cell r="A131" t="str">
            <v>OT HRS.</v>
          </cell>
          <cell r="B131">
            <v>8</v>
          </cell>
          <cell r="C131">
            <v>4</v>
          </cell>
          <cell r="D131">
            <v>4</v>
          </cell>
          <cell r="E131">
            <v>12</v>
          </cell>
          <cell r="F131">
            <v>3</v>
          </cell>
          <cell r="G131">
            <v>3</v>
          </cell>
        </row>
        <row r="132">
          <cell r="D132">
            <v>2214273436</v>
          </cell>
          <cell r="E132" t="str">
            <v>VIKASH</v>
          </cell>
          <cell r="F132" t="str">
            <v>VED SINGH</v>
          </cell>
          <cell r="G132" t="str">
            <v>AC TECHNICIAN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WO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WO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WO</v>
          </cell>
          <cell r="AA132" t="str">
            <v>P</v>
          </cell>
          <cell r="AB132" t="str">
            <v>P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P</v>
          </cell>
          <cell r="AG132" t="str">
            <v>WO</v>
          </cell>
          <cell r="AH132" t="str">
            <v>P</v>
          </cell>
          <cell r="AI132" t="str">
            <v>CL</v>
          </cell>
          <cell r="AJ132" t="str">
            <v>P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82</v>
          </cell>
          <cell r="AR132">
            <v>31</v>
          </cell>
        </row>
        <row r="133">
          <cell r="A133" t="str">
            <v>OT HRS.</v>
          </cell>
          <cell r="B133">
            <v>5</v>
          </cell>
          <cell r="C133">
            <v>2</v>
          </cell>
          <cell r="D133">
            <v>5</v>
          </cell>
          <cell r="E133">
            <v>10</v>
          </cell>
          <cell r="F133">
            <v>2</v>
          </cell>
          <cell r="G133">
            <v>2</v>
          </cell>
          <cell r="H133">
            <v>2</v>
          </cell>
          <cell r="I133">
            <v>2</v>
          </cell>
          <cell r="J133">
            <v>2</v>
          </cell>
          <cell r="K133">
            <v>8</v>
          </cell>
          <cell r="L133">
            <v>5</v>
          </cell>
          <cell r="M133">
            <v>5</v>
          </cell>
          <cell r="N133">
            <v>2</v>
          </cell>
          <cell r="O133">
            <v>2</v>
          </cell>
          <cell r="P133">
            <v>2</v>
          </cell>
          <cell r="Q133">
            <v>2</v>
          </cell>
          <cell r="R133">
            <v>10</v>
          </cell>
          <cell r="S133">
            <v>2</v>
          </cell>
          <cell r="T133">
            <v>2</v>
          </cell>
          <cell r="U133">
            <v>2</v>
          </cell>
          <cell r="V133">
            <v>8</v>
          </cell>
        </row>
        <row r="134">
          <cell r="D134">
            <v>2214517887</v>
          </cell>
          <cell r="E134" t="str">
            <v>SUNIL</v>
          </cell>
          <cell r="F134" t="str">
            <v>BALWAN SINGH</v>
          </cell>
          <cell r="G134" t="str">
            <v>AC TECHNICIAN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WO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WO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WO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P</v>
          </cell>
          <cell r="AH134" t="str">
            <v>WO</v>
          </cell>
          <cell r="AI134" t="str">
            <v>P</v>
          </cell>
          <cell r="AJ134" t="str">
            <v>P</v>
          </cell>
          <cell r="AK134" t="str">
            <v>P</v>
          </cell>
          <cell r="AL134" t="str">
            <v>P</v>
          </cell>
          <cell r="AM134">
            <v>27</v>
          </cell>
          <cell r="AN134">
            <v>4</v>
          </cell>
          <cell r="AO134">
            <v>0</v>
          </cell>
          <cell r="AP134">
            <v>0</v>
          </cell>
          <cell r="AQ134">
            <v>81</v>
          </cell>
          <cell r="AR134">
            <v>31</v>
          </cell>
        </row>
        <row r="135">
          <cell r="A135" t="str">
            <v>OT HRS.</v>
          </cell>
          <cell r="B135">
            <v>6</v>
          </cell>
          <cell r="C135">
            <v>6</v>
          </cell>
          <cell r="D135">
            <v>6</v>
          </cell>
          <cell r="E135">
            <v>6</v>
          </cell>
          <cell r="F135">
            <v>3</v>
          </cell>
          <cell r="G135">
            <v>12</v>
          </cell>
          <cell r="H135">
            <v>6</v>
          </cell>
          <cell r="I135">
            <v>6</v>
          </cell>
          <cell r="J135">
            <v>6</v>
          </cell>
          <cell r="K135">
            <v>12</v>
          </cell>
          <cell r="L135">
            <v>6</v>
          </cell>
          <cell r="M135">
            <v>6</v>
          </cell>
        </row>
        <row r="136">
          <cell r="D136">
            <v>2214273440</v>
          </cell>
          <cell r="E136" t="str">
            <v>YASHPAL SINGH</v>
          </cell>
          <cell r="F136" t="str">
            <v>JAY SINGH</v>
          </cell>
          <cell r="G136" t="str">
            <v>FEBRICATOR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WO</v>
          </cell>
          <cell r="M136" t="str">
            <v>P</v>
          </cell>
          <cell r="N136" t="str">
            <v>P</v>
          </cell>
          <cell r="O136" t="str">
            <v>CL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WO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WO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WO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CL</v>
          </cell>
          <cell r="AL136" t="str">
            <v>CL</v>
          </cell>
          <cell r="AM136">
            <v>24</v>
          </cell>
          <cell r="AN136">
            <v>4</v>
          </cell>
          <cell r="AO136">
            <v>0</v>
          </cell>
          <cell r="AP136">
            <v>3</v>
          </cell>
          <cell r="AQ136">
            <v>19</v>
          </cell>
          <cell r="AR136">
            <v>31</v>
          </cell>
        </row>
        <row r="137">
          <cell r="A137" t="str">
            <v>OT HRS.</v>
          </cell>
          <cell r="B137">
            <v>8</v>
          </cell>
          <cell r="C137">
            <v>3</v>
          </cell>
          <cell r="D137">
            <v>8</v>
          </cell>
        </row>
        <row r="138">
          <cell r="D138">
            <v>2214571235</v>
          </cell>
          <cell r="E138" t="str">
            <v>KRISHAN KUMAR</v>
          </cell>
          <cell r="F138" t="str">
            <v>MAHESH</v>
          </cell>
          <cell r="G138" t="str">
            <v>AC TECHNICIAN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WO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WO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CL</v>
          </cell>
          <cell r="AF138" t="str">
            <v>P</v>
          </cell>
          <cell r="AG138" t="str">
            <v>P</v>
          </cell>
          <cell r="AH138" t="str">
            <v>CL</v>
          </cell>
          <cell r="AI138" t="str">
            <v>WO</v>
          </cell>
          <cell r="AJ138" t="str">
            <v>P</v>
          </cell>
          <cell r="AK138" t="str">
            <v>P</v>
          </cell>
          <cell r="AL138" t="str">
            <v>P</v>
          </cell>
          <cell r="AM138">
            <v>25</v>
          </cell>
          <cell r="AN138">
            <v>4</v>
          </cell>
          <cell r="AO138">
            <v>0</v>
          </cell>
          <cell r="AP138">
            <v>2</v>
          </cell>
          <cell r="AQ138">
            <v>76</v>
          </cell>
          <cell r="AR138">
            <v>31</v>
          </cell>
        </row>
        <row r="139">
          <cell r="A139" t="str">
            <v>OT HRS.</v>
          </cell>
          <cell r="B139">
            <v>3</v>
          </cell>
          <cell r="C139">
            <v>6</v>
          </cell>
          <cell r="D139">
            <v>6</v>
          </cell>
          <cell r="E139">
            <v>3</v>
          </cell>
          <cell r="F139">
            <v>3</v>
          </cell>
          <cell r="G139">
            <v>3</v>
          </cell>
          <cell r="H139">
            <v>5</v>
          </cell>
          <cell r="I139">
            <v>11</v>
          </cell>
          <cell r="J139">
            <v>4</v>
          </cell>
          <cell r="K139">
            <v>3</v>
          </cell>
          <cell r="L139">
            <v>5</v>
          </cell>
          <cell r="M139">
            <v>12</v>
          </cell>
          <cell r="N139">
            <v>4</v>
          </cell>
          <cell r="O139">
            <v>2</v>
          </cell>
          <cell r="P139">
            <v>6</v>
          </cell>
        </row>
        <row r="140">
          <cell r="D140">
            <v>1112856934</v>
          </cell>
          <cell r="E140" t="str">
            <v>PANKAJ SINGH</v>
          </cell>
          <cell r="F140" t="str">
            <v>RAJENDRA SINGH</v>
          </cell>
          <cell r="G140" t="str">
            <v>PLUMBER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WO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CL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WO</v>
          </cell>
          <cell r="AI140" t="str">
            <v>P</v>
          </cell>
          <cell r="AJ140" t="str">
            <v>P</v>
          </cell>
          <cell r="AK140" t="str">
            <v>P</v>
          </cell>
          <cell r="AL140" t="str">
            <v>P</v>
          </cell>
          <cell r="AM140">
            <v>26</v>
          </cell>
          <cell r="AN140">
            <v>4</v>
          </cell>
          <cell r="AO140">
            <v>0</v>
          </cell>
          <cell r="AP140">
            <v>1</v>
          </cell>
          <cell r="AQ140">
            <v>22</v>
          </cell>
          <cell r="AR140">
            <v>31</v>
          </cell>
        </row>
        <row r="141">
          <cell r="A141" t="str">
            <v>OT HRS.</v>
          </cell>
          <cell r="B141">
            <v>6</v>
          </cell>
          <cell r="C141">
            <v>4</v>
          </cell>
          <cell r="D141">
            <v>6</v>
          </cell>
          <cell r="E141">
            <v>2</v>
          </cell>
          <cell r="F141">
            <v>4</v>
          </cell>
        </row>
        <row r="142">
          <cell r="D142">
            <v>6914384242</v>
          </cell>
          <cell r="E142" t="str">
            <v>PREM PAL SINGH</v>
          </cell>
          <cell r="F142" t="str">
            <v>RAM PRASAD SINGH</v>
          </cell>
          <cell r="G142" t="str">
            <v>ELECTRICIAN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A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 t="str">
            <v>P</v>
          </cell>
          <cell r="AM142">
            <v>26</v>
          </cell>
          <cell r="AN142">
            <v>4</v>
          </cell>
          <cell r="AO142">
            <v>0</v>
          </cell>
          <cell r="AP142">
            <v>0</v>
          </cell>
          <cell r="AQ142">
            <v>128</v>
          </cell>
          <cell r="AR142">
            <v>30</v>
          </cell>
        </row>
        <row r="143">
          <cell r="A143" t="str">
            <v>OT HRS.</v>
          </cell>
          <cell r="B143">
            <v>7</v>
          </cell>
          <cell r="C143">
            <v>7</v>
          </cell>
          <cell r="D143">
            <v>13</v>
          </cell>
          <cell r="E143">
            <v>7</v>
          </cell>
          <cell r="F143">
            <v>18</v>
          </cell>
          <cell r="G143">
            <v>11</v>
          </cell>
          <cell r="H143">
            <v>6</v>
          </cell>
          <cell r="I143">
            <v>17</v>
          </cell>
          <cell r="J143">
            <v>11</v>
          </cell>
          <cell r="K143">
            <v>18</v>
          </cell>
          <cell r="L143">
            <v>13</v>
          </cell>
        </row>
        <row r="144">
          <cell r="D144">
            <v>2214686739</v>
          </cell>
          <cell r="E144" t="str">
            <v>SHYAM LAL MAURYA</v>
          </cell>
          <cell r="F144" t="str">
            <v>SUKH RAM</v>
          </cell>
          <cell r="G144" t="str">
            <v>GAS MANIFOLD</v>
          </cell>
          <cell r="H144" t="str">
            <v>P</v>
          </cell>
          <cell r="I144" t="str">
            <v>P</v>
          </cell>
          <cell r="J144" t="str">
            <v>WO</v>
          </cell>
          <cell r="K144" t="str">
            <v>P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WO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WO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 t="str">
            <v>P</v>
          </cell>
          <cell r="AM144">
            <v>27</v>
          </cell>
          <cell r="AN144">
            <v>4</v>
          </cell>
          <cell r="AO144">
            <v>0</v>
          </cell>
          <cell r="AP144">
            <v>0</v>
          </cell>
          <cell r="AQ144">
            <v>60</v>
          </cell>
          <cell r="AR144">
            <v>31</v>
          </cell>
        </row>
        <row r="145">
          <cell r="A145" t="str">
            <v>OT HRS.</v>
          </cell>
          <cell r="B145">
            <v>6</v>
          </cell>
          <cell r="C145">
            <v>4</v>
          </cell>
          <cell r="D145">
            <v>6</v>
          </cell>
          <cell r="E145">
            <v>12</v>
          </cell>
          <cell r="F145">
            <v>6</v>
          </cell>
          <cell r="G145">
            <v>12</v>
          </cell>
          <cell r="H145">
            <v>8</v>
          </cell>
          <cell r="I145">
            <v>6</v>
          </cell>
        </row>
        <row r="146">
          <cell r="D146">
            <v>2214655859</v>
          </cell>
          <cell r="E146" t="str">
            <v>RITU</v>
          </cell>
          <cell r="F146" t="str">
            <v>PYARE LAL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CL</v>
          </cell>
          <cell r="M146" t="str">
            <v>WO</v>
          </cell>
          <cell r="N146" t="str">
            <v>WO</v>
          </cell>
          <cell r="O146" t="str">
            <v>WO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P</v>
          </cell>
          <cell r="AK146" t="str">
            <v>P</v>
          </cell>
          <cell r="AL146">
            <v>25</v>
          </cell>
          <cell r="AM146">
            <v>4</v>
          </cell>
          <cell r="AN146">
            <v>0</v>
          </cell>
          <cell r="AO146">
            <v>1</v>
          </cell>
          <cell r="AP146">
            <v>5</v>
          </cell>
          <cell r="AQ146">
            <v>30</v>
          </cell>
        </row>
        <row r="147">
          <cell r="A147" t="str">
            <v>OT HRS.</v>
          </cell>
          <cell r="B147">
            <v>5</v>
          </cell>
        </row>
        <row r="148">
          <cell r="D148">
            <v>2214953055</v>
          </cell>
          <cell r="E148" t="str">
            <v>AMAN SINGH</v>
          </cell>
          <cell r="F148" t="str">
            <v>ANURAG SINGH</v>
          </cell>
          <cell r="G148" t="str">
            <v>FIRE MAN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CL</v>
          </cell>
          <cell r="O148" t="str">
            <v>CL</v>
          </cell>
          <cell r="P148" t="str">
            <v>CL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WO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WO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P</v>
          </cell>
          <cell r="AI148">
            <v>21</v>
          </cell>
          <cell r="AJ148">
            <v>3</v>
          </cell>
          <cell r="AK148">
            <v>0</v>
          </cell>
          <cell r="AL148">
            <v>3</v>
          </cell>
          <cell r="AM148">
            <v>38</v>
          </cell>
          <cell r="AN148">
            <v>27</v>
          </cell>
        </row>
        <row r="149">
          <cell r="A149" t="str">
            <v>OT HRS.</v>
          </cell>
          <cell r="B149">
            <v>2</v>
          </cell>
          <cell r="C149">
            <v>2</v>
          </cell>
          <cell r="D149">
            <v>2</v>
          </cell>
          <cell r="E149">
            <v>2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4</v>
          </cell>
          <cell r="K149">
            <v>4</v>
          </cell>
          <cell r="L149">
            <v>4</v>
          </cell>
          <cell r="M149">
            <v>10</v>
          </cell>
        </row>
        <row r="150">
          <cell r="D150">
            <v>2214953060</v>
          </cell>
          <cell r="E150" t="str">
            <v>ARJUN</v>
          </cell>
          <cell r="F150" t="str">
            <v>JANAK SINGH</v>
          </cell>
          <cell r="G150" t="str">
            <v>FIRE MAN</v>
          </cell>
          <cell r="H150" t="str">
            <v>P</v>
          </cell>
          <cell r="I150" t="str">
            <v>P</v>
          </cell>
          <cell r="J150" t="str">
            <v>WO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WO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WO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P</v>
          </cell>
          <cell r="AL150" t="str">
            <v>P</v>
          </cell>
          <cell r="AM150">
            <v>27</v>
          </cell>
          <cell r="AN150">
            <v>4</v>
          </cell>
          <cell r="AO150">
            <v>0</v>
          </cell>
          <cell r="AP150">
            <v>0</v>
          </cell>
          <cell r="AQ150">
            <v>58</v>
          </cell>
          <cell r="AR150">
            <v>31</v>
          </cell>
        </row>
        <row r="151">
          <cell r="A151" t="str">
            <v>OT HRS.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12</v>
          </cell>
          <cell r="I151">
            <v>2</v>
          </cell>
          <cell r="J151">
            <v>6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2</v>
          </cell>
          <cell r="P151">
            <v>2</v>
          </cell>
          <cell r="Q151">
            <v>2</v>
          </cell>
          <cell r="R151">
            <v>2</v>
          </cell>
          <cell r="S151">
            <v>2</v>
          </cell>
          <cell r="T151">
            <v>2</v>
          </cell>
          <cell r="U151">
            <v>2</v>
          </cell>
          <cell r="V151">
            <v>4</v>
          </cell>
        </row>
        <row r="152">
          <cell r="D152">
            <v>2214902707</v>
          </cell>
          <cell r="E152" t="str">
            <v>JYOTI</v>
          </cell>
          <cell r="F152" t="str">
            <v>PUSHPENDRA KUMAR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CL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WO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WO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WO</v>
          </cell>
          <cell r="AK152" t="str">
            <v>P</v>
          </cell>
          <cell r="AL152" t="str">
            <v>P</v>
          </cell>
          <cell r="AM152">
            <v>26</v>
          </cell>
          <cell r="AN152">
            <v>4</v>
          </cell>
          <cell r="AO152">
            <v>0</v>
          </cell>
          <cell r="AP152">
            <v>1</v>
          </cell>
          <cell r="AQ152">
            <v>24</v>
          </cell>
          <cell r="AR152">
            <v>31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</row>
        <row r="154">
          <cell r="D154">
            <v>2214956495</v>
          </cell>
          <cell r="E154" t="str">
            <v>HEENA</v>
          </cell>
          <cell r="F154" t="str">
            <v>RAM KISHAN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CL</v>
          </cell>
          <cell r="O154" t="str">
            <v>WO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WO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WO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 t="str">
            <v>P</v>
          </cell>
          <cell r="AM154">
            <v>26</v>
          </cell>
          <cell r="AN154">
            <v>4</v>
          </cell>
          <cell r="AO154">
            <v>0</v>
          </cell>
          <cell r="AP154">
            <v>1</v>
          </cell>
          <cell r="AQ154">
            <v>56</v>
          </cell>
          <cell r="AR154">
            <v>31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</row>
        <row r="156">
          <cell r="D156">
            <v>2214956498</v>
          </cell>
          <cell r="E156" t="str">
            <v>SHAHID</v>
          </cell>
          <cell r="F156" t="str">
            <v>SHAMSUDDIN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CL</v>
          </cell>
          <cell r="M156" t="str">
            <v>P</v>
          </cell>
          <cell r="N156" t="str">
            <v>P</v>
          </cell>
          <cell r="O156" t="str">
            <v>WO</v>
          </cell>
          <cell r="P156" t="str">
            <v>WO</v>
          </cell>
          <cell r="Q156" t="str">
            <v>WO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P</v>
          </cell>
          <cell r="AK156">
            <v>24</v>
          </cell>
          <cell r="AL156">
            <v>4</v>
          </cell>
          <cell r="AM156">
            <v>0</v>
          </cell>
          <cell r="AN156">
            <v>1</v>
          </cell>
          <cell r="AO156">
            <v>59</v>
          </cell>
          <cell r="AP156">
            <v>29</v>
          </cell>
        </row>
        <row r="157">
          <cell r="A157" t="str">
            <v>OT HRS.</v>
          </cell>
          <cell r="B157">
            <v>8</v>
          </cell>
          <cell r="C157">
            <v>8</v>
          </cell>
          <cell r="D157">
            <v>8</v>
          </cell>
          <cell r="E157">
            <v>8</v>
          </cell>
          <cell r="F157">
            <v>8</v>
          </cell>
          <cell r="G157">
            <v>3</v>
          </cell>
          <cell r="H157">
            <v>8</v>
          </cell>
          <cell r="I157">
            <v>8</v>
          </cell>
        </row>
        <row r="158">
          <cell r="D158">
            <v>2214956500</v>
          </cell>
          <cell r="E158" t="str">
            <v>ABHISHEK</v>
          </cell>
          <cell r="F158" t="str">
            <v>SANTOSH KUMAR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WO</v>
          </cell>
          <cell r="L158" t="str">
            <v>CL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WO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WO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WO</v>
          </cell>
          <cell r="AK158" t="str">
            <v>P</v>
          </cell>
          <cell r="AL158" t="str">
            <v>P</v>
          </cell>
          <cell r="AM158">
            <v>26</v>
          </cell>
          <cell r="AN158">
            <v>4</v>
          </cell>
          <cell r="AO158">
            <v>0</v>
          </cell>
          <cell r="AP158">
            <v>1</v>
          </cell>
          <cell r="AQ158">
            <v>60</v>
          </cell>
          <cell r="AR158">
            <v>31</v>
          </cell>
        </row>
        <row r="159">
          <cell r="A159" t="str">
            <v>OT HRS.</v>
          </cell>
          <cell r="B159">
            <v>4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8</v>
          </cell>
          <cell r="I159">
            <v>8</v>
          </cell>
        </row>
        <row r="160">
          <cell r="D160">
            <v>2214956501</v>
          </cell>
          <cell r="E160" t="str">
            <v>AJIT KUMAR</v>
          </cell>
          <cell r="F160" t="str">
            <v>UMESH PANDIT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CL</v>
          </cell>
          <cell r="P160" t="str">
            <v>WO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WO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P</v>
          </cell>
          <cell r="AC160" t="str">
            <v>WO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62</v>
          </cell>
          <cell r="AR160">
            <v>31</v>
          </cell>
        </row>
        <row r="161">
          <cell r="A161" t="str">
            <v>OT HRS.</v>
          </cell>
          <cell r="B161">
            <v>8</v>
          </cell>
          <cell r="C161">
            <v>8</v>
          </cell>
          <cell r="D161">
            <v>8</v>
          </cell>
          <cell r="E161">
            <v>6</v>
          </cell>
          <cell r="F161">
            <v>8</v>
          </cell>
          <cell r="G161">
            <v>8</v>
          </cell>
          <cell r="H161">
            <v>8</v>
          </cell>
          <cell r="I161">
            <v>8</v>
          </cell>
        </row>
        <row r="162">
          <cell r="D162">
            <v>2214710114</v>
          </cell>
          <cell r="E162" t="str">
            <v>NEETU</v>
          </cell>
          <cell r="F162" t="str">
            <v>RUMIT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WO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WO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WO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WO</v>
          </cell>
          <cell r="AI162" t="str">
            <v>P</v>
          </cell>
          <cell r="AJ162" t="str">
            <v>P</v>
          </cell>
          <cell r="AK162" t="str">
            <v>P</v>
          </cell>
          <cell r="AL162" t="str">
            <v>P</v>
          </cell>
          <cell r="AM162">
            <v>27</v>
          </cell>
          <cell r="AN162">
            <v>4</v>
          </cell>
          <cell r="AO162">
            <v>0</v>
          </cell>
          <cell r="AP162">
            <v>0</v>
          </cell>
          <cell r="AQ162">
            <v>156</v>
          </cell>
          <cell r="AR162">
            <v>31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16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16</v>
          </cell>
          <cell r="N163">
            <v>8</v>
          </cell>
          <cell r="O163">
            <v>8</v>
          </cell>
          <cell r="P163">
            <v>8</v>
          </cell>
          <cell r="Q163">
            <v>4</v>
          </cell>
          <cell r="R163">
            <v>8</v>
          </cell>
          <cell r="S163">
            <v>8</v>
          </cell>
        </row>
        <row r="164">
          <cell r="D164">
            <v>2214868726</v>
          </cell>
          <cell r="E164" t="str">
            <v>GAUTAM</v>
          </cell>
          <cell r="F164" t="str">
            <v>LAXMAN SHASTRI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CL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WO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>
            <v>17</v>
          </cell>
          <cell r="AD164">
            <v>3</v>
          </cell>
          <cell r="AE164">
            <v>0</v>
          </cell>
          <cell r="AF164">
            <v>1</v>
          </cell>
          <cell r="AG164">
            <v>14</v>
          </cell>
          <cell r="AH164">
            <v>21</v>
          </cell>
        </row>
        <row r="165">
          <cell r="A165" t="str">
            <v>OT HRS.</v>
          </cell>
          <cell r="B165">
            <v>6</v>
          </cell>
          <cell r="C165">
            <v>8</v>
          </cell>
        </row>
        <row r="166">
          <cell r="D166">
            <v>2214966600</v>
          </cell>
          <cell r="E166" t="str">
            <v>ANIL KUMAR SAH</v>
          </cell>
          <cell r="F166" t="str">
            <v>SURESH SAH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WO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WO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P</v>
          </cell>
          <cell r="AC166" t="str">
            <v>WO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26</v>
          </cell>
          <cell r="AM166">
            <v>4</v>
          </cell>
          <cell r="AN166">
            <v>0</v>
          </cell>
          <cell r="AO166">
            <v>0</v>
          </cell>
          <cell r="AP166">
            <v>100</v>
          </cell>
          <cell r="AQ166">
            <v>30</v>
          </cell>
          <cell r="AR166">
            <v>1000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8</v>
          </cell>
          <cell r="I167">
            <v>8</v>
          </cell>
          <cell r="J167">
            <v>8</v>
          </cell>
          <cell r="K167">
            <v>4</v>
          </cell>
          <cell r="L167">
            <v>8</v>
          </cell>
          <cell r="M167">
            <v>8</v>
          </cell>
          <cell r="N167">
            <v>8</v>
          </cell>
        </row>
        <row r="168">
          <cell r="D168">
            <v>2214966602</v>
          </cell>
          <cell r="E168" t="str">
            <v>KUMKUM KUMARI</v>
          </cell>
          <cell r="F168" t="str">
            <v>RAM NIWAS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WO</v>
          </cell>
          <cell r="O168" t="str">
            <v>WO</v>
          </cell>
          <cell r="P168" t="str">
            <v>WO</v>
          </cell>
          <cell r="Q168" t="str">
            <v>WO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>
            <v>24</v>
          </cell>
          <cell r="AK168">
            <v>4</v>
          </cell>
          <cell r="AL168">
            <v>0</v>
          </cell>
          <cell r="AM168">
            <v>0</v>
          </cell>
          <cell r="AN168">
            <v>0</v>
          </cell>
          <cell r="AO168">
            <v>28</v>
          </cell>
          <cell r="AP168">
            <v>1000</v>
          </cell>
        </row>
        <row r="169">
          <cell r="A169" t="str">
            <v>OT HRS.</v>
          </cell>
        </row>
        <row r="170">
          <cell r="D170">
            <v>2214966603</v>
          </cell>
          <cell r="E170" t="str">
            <v>KAUSAR BEGAM</v>
          </cell>
          <cell r="F170" t="str">
            <v>RIYAJ MOHAMAD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WO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WO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P</v>
          </cell>
          <cell r="AF170" t="str">
            <v>WO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>
            <v>25</v>
          </cell>
          <cell r="AL170">
            <v>4</v>
          </cell>
          <cell r="AM170">
            <v>0</v>
          </cell>
          <cell r="AN170">
            <v>0</v>
          </cell>
          <cell r="AO170">
            <v>29</v>
          </cell>
          <cell r="AP170">
            <v>29</v>
          </cell>
          <cell r="AQ170">
            <v>1000</v>
          </cell>
        </row>
        <row r="171">
          <cell r="A171" t="str">
            <v>OT HRS.</v>
          </cell>
          <cell r="B171">
            <v>5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2214432043</v>
          </cell>
          <cell r="E172" t="str">
            <v>PANKAJ KUMAR SINGH</v>
          </cell>
          <cell r="F172" t="str">
            <v>ASHOK KUMAR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CL</v>
          </cell>
          <cell r="X172" t="str">
            <v>P</v>
          </cell>
          <cell r="Y172" t="str">
            <v>P</v>
          </cell>
          <cell r="Z172" t="str">
            <v>WO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P</v>
          </cell>
          <cell r="AG172" t="str">
            <v>P</v>
          </cell>
          <cell r="AH172" t="str">
            <v>WO</v>
          </cell>
          <cell r="AI172" t="str">
            <v>P</v>
          </cell>
          <cell r="AJ172" t="str">
            <v>P</v>
          </cell>
          <cell r="AK172" t="str">
            <v>P</v>
          </cell>
          <cell r="AL172" t="str">
            <v>WO</v>
          </cell>
          <cell r="AM172">
            <v>26</v>
          </cell>
          <cell r="AN172">
            <v>4</v>
          </cell>
          <cell r="AO172">
            <v>0</v>
          </cell>
          <cell r="AP172">
            <v>1</v>
          </cell>
          <cell r="AQ172">
            <v>60</v>
          </cell>
          <cell r="AR172">
            <v>31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  <cell r="G173">
            <v>4</v>
          </cell>
          <cell r="H173">
            <v>8</v>
          </cell>
          <cell r="I173">
            <v>8</v>
          </cell>
        </row>
        <row r="174">
          <cell r="D174">
            <v>2214599340</v>
          </cell>
          <cell r="E174" t="str">
            <v>BITTOO KUMAR</v>
          </cell>
          <cell r="F174" t="str">
            <v>PARMOD KUMAR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WO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CL</v>
          </cell>
          <cell r="R174" t="str">
            <v>WO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WO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 t="str">
            <v>P</v>
          </cell>
          <cell r="AI174" t="str">
            <v>P</v>
          </cell>
          <cell r="AJ174" t="str">
            <v>WO</v>
          </cell>
          <cell r="AK174" t="str">
            <v>P</v>
          </cell>
          <cell r="AL174" t="str">
            <v>P</v>
          </cell>
          <cell r="AM174">
            <v>26</v>
          </cell>
          <cell r="AN174">
            <v>4</v>
          </cell>
          <cell r="AO174">
            <v>0</v>
          </cell>
          <cell r="AP174">
            <v>1</v>
          </cell>
          <cell r="AQ174">
            <v>158</v>
          </cell>
          <cell r="AR174">
            <v>31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8</v>
          </cell>
          <cell r="E175">
            <v>16</v>
          </cell>
          <cell r="F175">
            <v>8</v>
          </cell>
          <cell r="G175">
            <v>8</v>
          </cell>
          <cell r="H175">
            <v>8</v>
          </cell>
          <cell r="I175">
            <v>8</v>
          </cell>
          <cell r="J175">
            <v>8</v>
          </cell>
          <cell r="K175">
            <v>16</v>
          </cell>
          <cell r="L175">
            <v>8</v>
          </cell>
          <cell r="M175">
            <v>8</v>
          </cell>
          <cell r="N175">
            <v>8</v>
          </cell>
          <cell r="O175">
            <v>8</v>
          </cell>
          <cell r="P175">
            <v>8</v>
          </cell>
          <cell r="Q175">
            <v>6</v>
          </cell>
          <cell r="R175">
            <v>8</v>
          </cell>
          <cell r="S175">
            <v>8</v>
          </cell>
        </row>
        <row r="176">
          <cell r="D176">
            <v>2214966606</v>
          </cell>
          <cell r="E176" t="str">
            <v>DHARMENDER SHARMA</v>
          </cell>
          <cell r="F176" t="str">
            <v>DHARM DEV SHARMA</v>
          </cell>
          <cell r="G176" t="str">
            <v>GDA</v>
          </cell>
          <cell r="H176" t="str">
            <v>P</v>
          </cell>
          <cell r="I176" t="str">
            <v>WO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P</v>
          </cell>
          <cell r="Q176" t="str">
            <v>P</v>
          </cell>
          <cell r="R176" t="str">
            <v>P</v>
          </cell>
          <cell r="S176" t="str">
            <v>WO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WO</v>
          </cell>
          <cell r="AA176" t="str">
            <v>P</v>
          </cell>
          <cell r="AB176" t="str">
            <v>P</v>
          </cell>
          <cell r="AC176" t="str">
            <v>WO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P</v>
          </cell>
          <cell r="AI176" t="str">
            <v>P</v>
          </cell>
          <cell r="AJ176" t="str">
            <v>P</v>
          </cell>
          <cell r="AK176">
            <v>25</v>
          </cell>
          <cell r="AL176">
            <v>4</v>
          </cell>
          <cell r="AM176">
            <v>0</v>
          </cell>
          <cell r="AN176">
            <v>0</v>
          </cell>
          <cell r="AO176">
            <v>8</v>
          </cell>
          <cell r="AP176">
            <v>29</v>
          </cell>
          <cell r="AQ176">
            <v>1000</v>
          </cell>
        </row>
        <row r="177">
          <cell r="A177" t="str">
            <v>OT HRS.</v>
          </cell>
          <cell r="B177">
            <v>8</v>
          </cell>
        </row>
        <row r="178">
          <cell r="D178">
            <v>2214861662</v>
          </cell>
          <cell r="E178" t="str">
            <v>MAMTA</v>
          </cell>
          <cell r="F178" t="str">
            <v>RATAN DEEP</v>
          </cell>
          <cell r="G178" t="str">
            <v>GDA</v>
          </cell>
          <cell r="H178" t="str">
            <v>P</v>
          </cell>
          <cell r="I178" t="str">
            <v>CL</v>
          </cell>
          <cell r="J178" t="str">
            <v>P</v>
          </cell>
          <cell r="K178" t="str">
            <v>WO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WO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WO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>
            <v>24</v>
          </cell>
          <cell r="AL178">
            <v>4</v>
          </cell>
          <cell r="AM178">
            <v>0</v>
          </cell>
          <cell r="AN178">
            <v>1</v>
          </cell>
          <cell r="AO178">
            <v>10</v>
          </cell>
          <cell r="AP178">
            <v>29</v>
          </cell>
        </row>
        <row r="179">
          <cell r="A179" t="str">
            <v>OT HRS.</v>
          </cell>
          <cell r="B179">
            <v>5</v>
          </cell>
          <cell r="C179">
            <v>5</v>
          </cell>
        </row>
        <row r="180">
          <cell r="D180">
            <v>2214847717</v>
          </cell>
          <cell r="E180" t="str">
            <v>JATIN GAUTAM</v>
          </cell>
          <cell r="F180" t="str">
            <v>MAHENDER KUMAR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P</v>
          </cell>
          <cell r="L180" t="str">
            <v>CL</v>
          </cell>
          <cell r="M180" t="str">
            <v>P</v>
          </cell>
          <cell r="N180" t="str">
            <v>P</v>
          </cell>
          <cell r="O180" t="str">
            <v>WO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25</v>
          </cell>
          <cell r="AM180">
            <v>4</v>
          </cell>
          <cell r="AN180">
            <v>0</v>
          </cell>
          <cell r="AO180">
            <v>1</v>
          </cell>
          <cell r="AP180">
            <v>0</v>
          </cell>
          <cell r="AQ180">
            <v>30</v>
          </cell>
        </row>
        <row r="181">
          <cell r="A181" t="str">
            <v>OT HRS.</v>
          </cell>
        </row>
        <row r="182">
          <cell r="D182">
            <v>2214599332</v>
          </cell>
          <cell r="E182" t="str">
            <v>ANIL</v>
          </cell>
          <cell r="F182" t="str">
            <v>PYARE LAL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WO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WO</v>
          </cell>
          <cell r="R182" t="str">
            <v>P</v>
          </cell>
          <cell r="S182" t="str">
            <v>P</v>
          </cell>
          <cell r="T182" t="str">
            <v>P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WO</v>
          </cell>
          <cell r="Y182" t="str">
            <v>P</v>
          </cell>
          <cell r="Z182" t="str">
            <v>P</v>
          </cell>
          <cell r="AA182" t="str">
            <v>P</v>
          </cell>
          <cell r="AB182" t="str">
            <v>P</v>
          </cell>
          <cell r="AC182" t="str">
            <v>P</v>
          </cell>
          <cell r="AD182" t="str">
            <v>P</v>
          </cell>
          <cell r="AE182" t="str">
            <v>WO</v>
          </cell>
          <cell r="AF182" t="str">
            <v>P</v>
          </cell>
          <cell r="AG182" t="str">
            <v>P</v>
          </cell>
          <cell r="AH182" t="str">
            <v>P</v>
          </cell>
          <cell r="AI182" t="str">
            <v>P</v>
          </cell>
          <cell r="AJ182" t="str">
            <v>P</v>
          </cell>
          <cell r="AK182">
            <v>25</v>
          </cell>
          <cell r="AL182">
            <v>4</v>
          </cell>
          <cell r="AM182">
            <v>0</v>
          </cell>
          <cell r="AN182">
            <v>0</v>
          </cell>
          <cell r="AO182">
            <v>112</v>
          </cell>
          <cell r="AP182">
            <v>29</v>
          </cell>
        </row>
        <row r="183">
          <cell r="A183" t="str">
            <v>OT HRS.</v>
          </cell>
          <cell r="B183">
            <v>16</v>
          </cell>
          <cell r="C183">
            <v>8</v>
          </cell>
          <cell r="D183">
            <v>8</v>
          </cell>
          <cell r="E183">
            <v>8</v>
          </cell>
          <cell r="F183">
            <v>8</v>
          </cell>
          <cell r="G183">
            <v>8</v>
          </cell>
          <cell r="H183">
            <v>8</v>
          </cell>
          <cell r="I183">
            <v>8</v>
          </cell>
          <cell r="J183">
            <v>8</v>
          </cell>
          <cell r="K183">
            <v>8</v>
          </cell>
          <cell r="L183">
            <v>8</v>
          </cell>
          <cell r="M183">
            <v>8</v>
          </cell>
          <cell r="N183">
            <v>8</v>
          </cell>
        </row>
        <row r="184">
          <cell r="D184">
            <v>2214966608</v>
          </cell>
          <cell r="E184" t="str">
            <v>GAURAV KUMAR</v>
          </cell>
          <cell r="F184" t="str">
            <v>MAHENDRA SINGH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WO</v>
          </cell>
          <cell r="U184" t="str">
            <v>P</v>
          </cell>
          <cell r="V184" t="str">
            <v>P</v>
          </cell>
          <cell r="W184" t="str">
            <v>P</v>
          </cell>
          <cell r="X184" t="str">
            <v>P</v>
          </cell>
          <cell r="Y184" t="str">
            <v>WO</v>
          </cell>
          <cell r="Z184" t="str">
            <v>P</v>
          </cell>
          <cell r="AA184">
            <v>16</v>
          </cell>
          <cell r="AB184">
            <v>3</v>
          </cell>
          <cell r="AC184">
            <v>0</v>
          </cell>
          <cell r="AD184">
            <v>0</v>
          </cell>
          <cell r="AE184">
            <v>16</v>
          </cell>
          <cell r="AF184">
            <v>19</v>
          </cell>
          <cell r="AG184">
            <v>1000</v>
          </cell>
        </row>
        <row r="185">
          <cell r="A185" t="str">
            <v>OT HRS.</v>
          </cell>
          <cell r="B185">
            <v>8</v>
          </cell>
          <cell r="C185">
            <v>8</v>
          </cell>
        </row>
        <row r="186">
          <cell r="D186">
            <v>2214966611</v>
          </cell>
          <cell r="E186" t="str">
            <v>LALITA DEVI</v>
          </cell>
          <cell r="F186" t="str">
            <v>RAMESH PASWAN</v>
          </cell>
          <cell r="G186" t="str">
            <v>GDA</v>
          </cell>
          <cell r="H186" t="str">
            <v>P</v>
          </cell>
          <cell r="I186" t="str">
            <v>WO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P</v>
          </cell>
          <cell r="N186" t="str">
            <v>P</v>
          </cell>
          <cell r="O186" t="str">
            <v>WO</v>
          </cell>
          <cell r="P186" t="str">
            <v>P</v>
          </cell>
          <cell r="Q186" t="str">
            <v>P</v>
          </cell>
          <cell r="R186" t="str">
            <v>P</v>
          </cell>
          <cell r="S186" t="str">
            <v>P</v>
          </cell>
          <cell r="T186" t="str">
            <v>P</v>
          </cell>
          <cell r="U186" t="str">
            <v>P</v>
          </cell>
          <cell r="V186" t="str">
            <v>P</v>
          </cell>
          <cell r="W186" t="str">
            <v>WO</v>
          </cell>
          <cell r="X186" t="str">
            <v>P</v>
          </cell>
          <cell r="Y186" t="str">
            <v>P</v>
          </cell>
          <cell r="Z186" t="str">
            <v>P</v>
          </cell>
          <cell r="AA186" t="str">
            <v>P</v>
          </cell>
          <cell r="AB186" t="str">
            <v>P</v>
          </cell>
          <cell r="AC186" t="str">
            <v>P</v>
          </cell>
          <cell r="AD186" t="str">
            <v>WO</v>
          </cell>
          <cell r="AE186" t="str">
            <v>P</v>
          </cell>
          <cell r="AF186" t="str">
            <v>P</v>
          </cell>
          <cell r="AG186" t="str">
            <v>P</v>
          </cell>
          <cell r="AH186" t="str">
            <v>P</v>
          </cell>
          <cell r="AI186" t="str">
            <v>P</v>
          </cell>
          <cell r="AJ186">
            <v>24</v>
          </cell>
          <cell r="AK186">
            <v>4</v>
          </cell>
          <cell r="AL186">
            <v>0</v>
          </cell>
          <cell r="AM186">
            <v>0</v>
          </cell>
          <cell r="AN186">
            <v>92</v>
          </cell>
          <cell r="AO186">
            <v>28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8</v>
          </cell>
          <cell r="E187">
            <v>16</v>
          </cell>
          <cell r="F187">
            <v>8</v>
          </cell>
          <cell r="G187">
            <v>8</v>
          </cell>
          <cell r="H187">
            <v>8</v>
          </cell>
          <cell r="I187">
            <v>8</v>
          </cell>
          <cell r="J187">
            <v>8</v>
          </cell>
          <cell r="K187">
            <v>4</v>
          </cell>
          <cell r="L187">
            <v>8</v>
          </cell>
        </row>
        <row r="188">
          <cell r="D188">
            <v>2214966613</v>
          </cell>
          <cell r="E188" t="str">
            <v>SUDHIR KUMAR SINGH</v>
          </cell>
          <cell r="F188" t="str">
            <v>TAPESWAR NATH SINGH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P</v>
          </cell>
          <cell r="K188" t="str">
            <v>P</v>
          </cell>
          <cell r="L188" t="str">
            <v>WO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P</v>
          </cell>
          <cell r="R188" t="str">
            <v>P</v>
          </cell>
          <cell r="S188" t="str">
            <v>WO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P</v>
          </cell>
          <cell r="AA188" t="str">
            <v>P</v>
          </cell>
          <cell r="AB188" t="str">
            <v>WO</v>
          </cell>
          <cell r="AC188">
            <v>18</v>
          </cell>
          <cell r="AD188">
            <v>3</v>
          </cell>
          <cell r="AE188">
            <v>0</v>
          </cell>
          <cell r="AF188">
            <v>0</v>
          </cell>
          <cell r="AG188">
            <v>31</v>
          </cell>
          <cell r="AH188">
            <v>21</v>
          </cell>
          <cell r="AI188">
            <v>1000</v>
          </cell>
        </row>
        <row r="189">
          <cell r="A189" t="str">
            <v>OT HRS.</v>
          </cell>
          <cell r="B189">
            <v>8</v>
          </cell>
          <cell r="C189">
            <v>7</v>
          </cell>
          <cell r="D189">
            <v>8</v>
          </cell>
          <cell r="E189">
            <v>8</v>
          </cell>
        </row>
        <row r="190">
          <cell r="D190">
            <v>2214968786</v>
          </cell>
          <cell r="E190" t="str">
            <v>MD ZIKRUL</v>
          </cell>
          <cell r="F190" t="str">
            <v>MD JAMALUDDIN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WO</v>
          </cell>
          <cell r="L190" t="str">
            <v>P</v>
          </cell>
          <cell r="M190" t="str">
            <v>P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WO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P</v>
          </cell>
          <cell r="X190" t="str">
            <v>P</v>
          </cell>
          <cell r="Y190">
            <v>15</v>
          </cell>
          <cell r="Z190">
            <v>2</v>
          </cell>
          <cell r="AA190">
            <v>0</v>
          </cell>
          <cell r="AB190">
            <v>0</v>
          </cell>
          <cell r="AC190">
            <v>33</v>
          </cell>
          <cell r="AD190">
            <v>17</v>
          </cell>
          <cell r="AE190">
            <v>500</v>
          </cell>
        </row>
        <row r="191">
          <cell r="A191" t="str">
            <v>OT HRS.</v>
          </cell>
          <cell r="B191">
            <v>16</v>
          </cell>
          <cell r="C191">
            <v>8</v>
          </cell>
          <cell r="D191">
            <v>1</v>
          </cell>
          <cell r="E191">
            <v>8</v>
          </cell>
        </row>
        <row r="192">
          <cell r="D192">
            <v>2214617499</v>
          </cell>
          <cell r="E192" t="str">
            <v>HARJEET KAUR</v>
          </cell>
          <cell r="F192" t="str">
            <v>TIRLOCHAN SINGH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WO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>
            <v>9</v>
          </cell>
          <cell r="S192">
            <v>1</v>
          </cell>
          <cell r="T192">
            <v>0</v>
          </cell>
          <cell r="U192">
            <v>0</v>
          </cell>
          <cell r="V192">
            <v>8</v>
          </cell>
          <cell r="W192">
            <v>10</v>
          </cell>
        </row>
        <row r="193">
          <cell r="A193" t="str">
            <v>OT HRS.</v>
          </cell>
          <cell r="B193">
            <v>8</v>
          </cell>
        </row>
        <row r="194">
          <cell r="D194">
            <v>2214868722</v>
          </cell>
          <cell r="E194" t="str">
            <v>SUDHAKAR</v>
          </cell>
          <cell r="F194" t="str">
            <v>DANGAL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WO</v>
          </cell>
          <cell r="M194" t="str">
            <v>P</v>
          </cell>
          <cell r="N194" t="str">
            <v>P</v>
          </cell>
          <cell r="O194" t="str">
            <v>P</v>
          </cell>
          <cell r="P194" t="str">
            <v>P</v>
          </cell>
          <cell r="Q194" t="str">
            <v>P</v>
          </cell>
          <cell r="R194">
            <v>9</v>
          </cell>
          <cell r="S194">
            <v>1</v>
          </cell>
          <cell r="T194">
            <v>0</v>
          </cell>
          <cell r="U194">
            <v>0</v>
          </cell>
          <cell r="V194">
            <v>8</v>
          </cell>
          <cell r="W194">
            <v>10</v>
          </cell>
        </row>
        <row r="195">
          <cell r="A195" t="str">
            <v>OT HRS.</v>
          </cell>
          <cell r="B19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WO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CL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>
            <v>25</v>
          </cell>
          <cell r="AM6">
            <v>4</v>
          </cell>
          <cell r="AN6">
            <v>0</v>
          </cell>
          <cell r="AO6">
            <v>1</v>
          </cell>
          <cell r="AP6">
            <v>72</v>
          </cell>
          <cell r="AQ6">
            <v>30</v>
          </cell>
          <cell r="AR6" t="str">
            <v>12.9.1998</v>
          </cell>
          <cell r="AS6" t="str">
            <v>26.7.2021</v>
          </cell>
          <cell r="AT6" t="str">
            <v>HDFC BANK</v>
          </cell>
          <cell r="AU6" t="str">
            <v>50100583219002</v>
          </cell>
          <cell r="AV6" t="str">
            <v> VILLAGE BEHRAMPUR, GURGAON, GURGAON HARYANA 122001</v>
          </cell>
          <cell r="AW6" t="str">
            <v>HDFC0003663</v>
          </cell>
          <cell r="AX6">
            <v>901108805655</v>
          </cell>
          <cell r="AY6" t="str">
            <v>EVPPK3813P</v>
          </cell>
          <cell r="AZ6" t="str">
            <v>RAJPURA(8), GURGAON, HR-122502</v>
          </cell>
          <cell r="BA6">
            <v>9350177960</v>
          </cell>
          <cell r="BB6">
            <v>20903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WO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WO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20</v>
          </cell>
          <cell r="AQ8">
            <v>30</v>
          </cell>
          <cell r="AR8" t="str">
            <v>15.6.1989</v>
          </cell>
          <cell r="AS8" t="str">
            <v>22.3.2022</v>
          </cell>
          <cell r="AT8" t="str">
            <v>FINO PAYMENTS BANK</v>
          </cell>
          <cell r="AU8" t="str">
            <v>20255952885</v>
          </cell>
          <cell r="AV8" t="str">
            <v>2ND FLOOR, SAWAN PARK</v>
          </cell>
          <cell r="AW8" t="str">
            <v>FINO0000001</v>
          </cell>
          <cell r="AX8">
            <v>212140259491</v>
          </cell>
          <cell r="AY8" t="str">
            <v>BYUPN8956K</v>
          </cell>
          <cell r="AZ8" t="str">
            <v>VILL-MOLNAPUR, POST-SIRSAL, DISTT-AZAMGARH, UP-276207</v>
          </cell>
          <cell r="BA8">
            <v>8920462296</v>
          </cell>
          <cell r="BB8">
            <v>18993</v>
          </cell>
        </row>
        <row r="9">
          <cell r="A9" t="str">
            <v>OT HRS.</v>
          </cell>
          <cell r="B9">
            <v>6</v>
          </cell>
          <cell r="C9">
            <v>2</v>
          </cell>
          <cell r="D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WO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WO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WO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WO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100</v>
          </cell>
          <cell r="AQ10">
            <v>30</v>
          </cell>
          <cell r="AR10" t="str">
            <v>6.9.1993</v>
          </cell>
          <cell r="AS10" t="str">
            <v>9.3.2022</v>
          </cell>
          <cell r="AT10" t="str">
            <v>UNION BANK OF INDIA</v>
          </cell>
          <cell r="AU10" t="str">
            <v>671302010022868</v>
          </cell>
          <cell r="AV10" t="str">
            <v>KIRARI SULEMAN NAGAR, DELHI-110086</v>
          </cell>
          <cell r="AW10" t="str">
            <v>UBIN0567132</v>
          </cell>
          <cell r="AX10">
            <v>223868184923</v>
          </cell>
          <cell r="AY10" t="str">
            <v>HWGPK4902Q</v>
          </cell>
          <cell r="AZ10" t="str">
            <v>W-263, GALI NO-8, BLOCK-W, PREM NAGAR-2, JANKI VIHAR, KIRARI SULEMAN NAGAR, DELHI-110086</v>
          </cell>
          <cell r="BA10">
            <v>9210344497</v>
          </cell>
          <cell r="BB10">
            <v>18993</v>
          </cell>
        </row>
        <row r="11">
          <cell r="A11" t="str">
            <v>OT HRS.</v>
          </cell>
          <cell r="B11">
            <v>12</v>
          </cell>
          <cell r="C11">
            <v>6</v>
          </cell>
          <cell r="D11">
            <v>12</v>
          </cell>
          <cell r="E11">
            <v>6</v>
          </cell>
          <cell r="F11">
            <v>8</v>
          </cell>
          <cell r="G11">
            <v>6</v>
          </cell>
          <cell r="H11">
            <v>6</v>
          </cell>
          <cell r="I11">
            <v>8</v>
          </cell>
          <cell r="J11">
            <v>6</v>
          </cell>
          <cell r="K11">
            <v>12</v>
          </cell>
          <cell r="L11">
            <v>6</v>
          </cell>
          <cell r="M11">
            <v>6</v>
          </cell>
          <cell r="N11">
            <v>6</v>
          </cell>
        </row>
        <row r="12">
          <cell r="D12">
            <v>2214874382</v>
          </cell>
          <cell r="E12" t="str">
            <v>DALVEER</v>
          </cell>
          <cell r="F12" t="str">
            <v>RAMPAL</v>
          </cell>
          <cell r="G12" t="str">
            <v>ASST.</v>
          </cell>
          <cell r="H12" t="str">
            <v>WO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WO</v>
          </cell>
          <cell r="P12" t="str">
            <v>CL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WO</v>
          </cell>
          <cell r="X12" t="str">
            <v>P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WO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>
            <v>25</v>
          </cell>
          <cell r="AM12">
            <v>4</v>
          </cell>
          <cell r="AN12">
            <v>0</v>
          </cell>
          <cell r="AO12">
            <v>1</v>
          </cell>
          <cell r="AP12">
            <v>52</v>
          </cell>
          <cell r="AQ12">
            <v>30</v>
          </cell>
          <cell r="AR12" t="str">
            <v>13.3.1995</v>
          </cell>
          <cell r="AS12" t="str">
            <v>1.6.2022</v>
          </cell>
          <cell r="AT12" t="str">
            <v>PUNJAB NATIONAL BANK</v>
          </cell>
          <cell r="AU12" t="str">
            <v>1051001500086359</v>
          </cell>
          <cell r="AV12" t="str">
            <v>BURARI, DELHI</v>
          </cell>
          <cell r="AW12" t="str">
            <v>PUNB0150100</v>
          </cell>
          <cell r="AX12">
            <v>440677104910</v>
          </cell>
          <cell r="AY12" t="str">
            <v>FBYPM4654J</v>
          </cell>
          <cell r="AZ12" t="str">
            <v>KH.NO-14/24, H.NO-454,, 16, RAJDHANI PROPERTY, CHANDAN VIHAR, BURARI, DELHI-110084</v>
          </cell>
          <cell r="BA12">
            <v>9278631475</v>
          </cell>
          <cell r="BB12">
            <v>20903</v>
          </cell>
        </row>
        <row r="13">
          <cell r="A13" t="str">
            <v>OT HRS.</v>
          </cell>
          <cell r="B13">
            <v>8</v>
          </cell>
          <cell r="C13">
            <v>8</v>
          </cell>
          <cell r="D13">
            <v>8</v>
          </cell>
          <cell r="E13">
            <v>8</v>
          </cell>
          <cell r="F13">
            <v>4</v>
          </cell>
          <cell r="G13">
            <v>8</v>
          </cell>
          <cell r="H13">
            <v>8</v>
          </cell>
        </row>
        <row r="14">
          <cell r="D14">
            <v>2214393976</v>
          </cell>
          <cell r="E14" t="str">
            <v>VISHNU GAUTAM</v>
          </cell>
          <cell r="F14" t="str">
            <v>RAM ASARE</v>
          </cell>
          <cell r="G14" t="str">
            <v>GDA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WO</v>
          </cell>
          <cell r="O14" t="str">
            <v>P</v>
          </cell>
          <cell r="P14" t="str">
            <v>CL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WO</v>
          </cell>
          <cell r="AE14" t="str">
            <v>P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>
            <v>24</v>
          </cell>
          <cell r="AL14">
            <v>4</v>
          </cell>
          <cell r="AM14">
            <v>0</v>
          </cell>
          <cell r="AN14">
            <v>1</v>
          </cell>
          <cell r="AO14">
            <v>0</v>
          </cell>
          <cell r="AP14">
            <v>29</v>
          </cell>
          <cell r="AQ14" t="str">
            <v>11.6.1992</v>
          </cell>
          <cell r="AR14" t="str">
            <v>13.7.2022</v>
          </cell>
          <cell r="AS14" t="str">
            <v>PUNJAB NATIONAL BANK</v>
          </cell>
          <cell r="AT14" t="str">
            <v>3679000100223533</v>
          </cell>
          <cell r="AU14" t="str">
            <v>JAWAHAR NAGAR, AB NAGAR, UNNAO, UP 209801</v>
          </cell>
          <cell r="AV14" t="str">
            <v>PUNB0367900</v>
          </cell>
          <cell r="AW14">
            <v>372957377935</v>
          </cell>
          <cell r="AX14" t="str">
            <v>CEDPG1972C</v>
          </cell>
          <cell r="AY14" t="str">
            <v>326/1, IDGAH PATHER COLONY, UNNAO, UP-209801</v>
          </cell>
          <cell r="AZ14">
            <v>7042301932</v>
          </cell>
          <cell r="BA14">
            <v>17234</v>
          </cell>
        </row>
        <row r="15">
          <cell r="A15" t="str">
            <v>OT HRS.</v>
          </cell>
        </row>
        <row r="16">
          <cell r="D16">
            <v>2214889151</v>
          </cell>
          <cell r="E16" t="str">
            <v>SOHAN LAL</v>
          </cell>
          <cell r="F16" t="str">
            <v>SATISH CHAND</v>
          </cell>
          <cell r="G16" t="str">
            <v>GDA</v>
          </cell>
          <cell r="H16" t="str">
            <v>P</v>
          </cell>
          <cell r="I16" t="str">
            <v>WO</v>
          </cell>
          <cell r="J16" t="str">
            <v>P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WO</v>
          </cell>
          <cell r="Q16" t="str">
            <v>P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WO</v>
          </cell>
          <cell r="X16" t="str">
            <v>P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WO</v>
          </cell>
          <cell r="AE16" t="str">
            <v>P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WO</v>
          </cell>
          <cell r="AL16">
            <v>25</v>
          </cell>
          <cell r="AM16">
            <v>5</v>
          </cell>
          <cell r="AN16">
            <v>0</v>
          </cell>
          <cell r="AO16">
            <v>0</v>
          </cell>
          <cell r="AP16">
            <v>0</v>
          </cell>
          <cell r="AQ16">
            <v>30</v>
          </cell>
          <cell r="AR16">
            <v>1000</v>
          </cell>
          <cell r="AS16" t="str">
            <v>1.1.1981</v>
          </cell>
          <cell r="AT16" t="str">
            <v>26.7.2022</v>
          </cell>
          <cell r="AU16" t="str">
            <v>CANARA BANK</v>
          </cell>
          <cell r="AV16" t="str">
            <v>2931108002401</v>
          </cell>
          <cell r="AW16" t="str">
            <v>DELHI SAHARANPUR ROAD,</v>
          </cell>
          <cell r="AX16" t="str">
            <v>CNRB0002931</v>
          </cell>
          <cell r="AY16">
            <v>748192512238</v>
          </cell>
          <cell r="AZ16" t="str">
            <v>BEBPL3689E</v>
          </cell>
          <cell r="BA16" t="str">
            <v>1/500, KOTANA ROAD, BARAUT, BAGHPAT, UP-250611</v>
          </cell>
          <cell r="BB16">
            <v>8535079428</v>
          </cell>
          <cell r="BC16">
            <v>17234</v>
          </cell>
        </row>
        <row r="17">
          <cell r="A17" t="str">
            <v>OT HRS.</v>
          </cell>
        </row>
        <row r="18">
          <cell r="D18">
            <v>2214895152</v>
          </cell>
          <cell r="E18" t="str">
            <v>NIBHA KUMARI</v>
          </cell>
          <cell r="F18" t="str">
            <v>RAJESH</v>
          </cell>
          <cell r="G18" t="str">
            <v>ASST.</v>
          </cell>
          <cell r="H18" t="str">
            <v>P</v>
          </cell>
          <cell r="I18" t="str">
            <v>P</v>
          </cell>
          <cell r="J18" t="str">
            <v>P</v>
          </cell>
          <cell r="K18" t="str">
            <v>P</v>
          </cell>
          <cell r="L18" t="str">
            <v>P</v>
          </cell>
          <cell r="M18" t="str">
            <v>WO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P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WO</v>
          </cell>
          <cell r="W18" t="str">
            <v>CL</v>
          </cell>
          <cell r="X18" t="str">
            <v>P</v>
          </cell>
          <cell r="Y18" t="str">
            <v>P</v>
          </cell>
          <cell r="Z18" t="str">
            <v>P</v>
          </cell>
          <cell r="AA18" t="str">
            <v>P</v>
          </cell>
          <cell r="AB18" t="str">
            <v>P</v>
          </cell>
          <cell r="AC18" t="str">
            <v>P</v>
          </cell>
          <cell r="AD18" t="str">
            <v>WO</v>
          </cell>
          <cell r="AE18" t="str">
            <v>P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WO</v>
          </cell>
          <cell r="AK18" t="str">
            <v>P</v>
          </cell>
          <cell r="AL18">
            <v>25</v>
          </cell>
          <cell r="AM18">
            <v>4</v>
          </cell>
          <cell r="AN18">
            <v>0</v>
          </cell>
          <cell r="AO18">
            <v>1</v>
          </cell>
          <cell r="AP18">
            <v>56</v>
          </cell>
          <cell r="AQ18">
            <v>30</v>
          </cell>
          <cell r="AR18" t="str">
            <v>8.7.1998</v>
          </cell>
          <cell r="AS18" t="str">
            <v>1.8.2022</v>
          </cell>
          <cell r="AT18" t="str">
            <v>IDBI BANK</v>
          </cell>
          <cell r="AU18" t="str">
            <v>1206104000467063</v>
          </cell>
          <cell r="AV18" t="str">
            <v>NITHARI, DELHI-110085</v>
          </cell>
          <cell r="AW18" t="str">
            <v>IBKL0001206</v>
          </cell>
          <cell r="AX18">
            <v>863087665939</v>
          </cell>
          <cell r="AY18" t="str">
            <v>GYAPK3146M</v>
          </cell>
          <cell r="AZ18" t="str">
            <v>C-235, PRATAP VIHAR, PART-3, KIRARI, SULEMAN NAGAR, DELHI</v>
          </cell>
          <cell r="BA18">
            <v>7678385135</v>
          </cell>
          <cell r="BB18">
            <v>18993</v>
          </cell>
        </row>
        <row r="19">
          <cell r="A19" t="str">
            <v>OT HRS.</v>
          </cell>
          <cell r="B19">
            <v>8</v>
          </cell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</row>
        <row r="20">
          <cell r="D20">
            <v>2214895155</v>
          </cell>
          <cell r="E20" t="str">
            <v>KUSUM</v>
          </cell>
          <cell r="F20" t="str">
            <v>MANOJ KUMAR</v>
          </cell>
          <cell r="G20" t="str">
            <v>ASST.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CL</v>
          </cell>
          <cell r="R20" t="str">
            <v>WO</v>
          </cell>
          <cell r="S20" t="str">
            <v>P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WO</v>
          </cell>
          <cell r="X20" t="str">
            <v>P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>
            <v>25</v>
          </cell>
          <cell r="AM20">
            <v>4</v>
          </cell>
          <cell r="AN20">
            <v>0</v>
          </cell>
          <cell r="AO20">
            <v>1</v>
          </cell>
          <cell r="AP20">
            <v>40</v>
          </cell>
          <cell r="AQ20">
            <v>30</v>
          </cell>
          <cell r="AR20" t="str">
            <v>14.6.1977</v>
          </cell>
          <cell r="AS20" t="str">
            <v>1.8.2022</v>
          </cell>
          <cell r="AT20" t="str">
            <v>PUNJAB &amp; SIND BANK</v>
          </cell>
          <cell r="AU20" t="str">
            <v>09531000001957</v>
          </cell>
          <cell r="AV20" t="str">
            <v>MODERN SHAHDRA, DELHI</v>
          </cell>
          <cell r="AW20" t="str">
            <v>PSIB0020953</v>
          </cell>
          <cell r="AX20">
            <v>602897088540</v>
          </cell>
          <cell r="AY20" t="str">
            <v>BVNPK2559K</v>
          </cell>
          <cell r="AZ20" t="str">
            <v>H.NO-D-229, STREET NO-9, JAGAT PURI, SHAHDRA, DELHI-110093</v>
          </cell>
          <cell r="BA20">
            <v>9990420330</v>
          </cell>
          <cell r="BB20">
            <v>20903</v>
          </cell>
        </row>
        <row r="21">
          <cell r="A21" t="str">
            <v>OT HRS.</v>
          </cell>
          <cell r="B21">
            <v>8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</row>
        <row r="22">
          <cell r="D22">
            <v>2214895161</v>
          </cell>
          <cell r="E22" t="str">
            <v>DINESH KUMAR</v>
          </cell>
          <cell r="F22" t="str">
            <v>MEHAR SINGH</v>
          </cell>
          <cell r="G22" t="str">
            <v>DRIVER</v>
          </cell>
          <cell r="H22" t="str">
            <v>P</v>
          </cell>
          <cell r="I22" t="str">
            <v>P</v>
          </cell>
          <cell r="J22" t="str">
            <v>P</v>
          </cell>
          <cell r="K22" t="str">
            <v>P</v>
          </cell>
          <cell r="L22" t="str">
            <v>P</v>
          </cell>
          <cell r="M22" t="str">
            <v>WO</v>
          </cell>
          <cell r="N22" t="str">
            <v>CL</v>
          </cell>
          <cell r="O22" t="str">
            <v>WO</v>
          </cell>
          <cell r="P22" t="str">
            <v>P</v>
          </cell>
          <cell r="Q22" t="str">
            <v>P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P</v>
          </cell>
          <cell r="Y22" t="str">
            <v>WO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P</v>
          </cell>
          <cell r="AF22" t="str">
            <v>P</v>
          </cell>
          <cell r="AG22" t="str">
            <v>P</v>
          </cell>
          <cell r="AH22" t="str">
            <v>WO</v>
          </cell>
          <cell r="AI22" t="str">
            <v>P</v>
          </cell>
          <cell r="AJ22" t="str">
            <v>P</v>
          </cell>
          <cell r="AK22" t="str">
            <v>P</v>
          </cell>
          <cell r="AL22">
            <v>25</v>
          </cell>
          <cell r="AM22">
            <v>4</v>
          </cell>
          <cell r="AN22">
            <v>0</v>
          </cell>
          <cell r="AO22">
            <v>1</v>
          </cell>
          <cell r="AP22">
            <v>124</v>
          </cell>
          <cell r="AQ22">
            <v>30</v>
          </cell>
          <cell r="AR22" t="str">
            <v>10.8.1975</v>
          </cell>
          <cell r="AS22" t="str">
            <v>1.8.2022</v>
          </cell>
          <cell r="AT22" t="str">
            <v>CENTRAL BANK OF INDIA</v>
          </cell>
          <cell r="AU22" t="str">
            <v>2207906095</v>
          </cell>
          <cell r="AV22" t="str">
            <v>KHANDA, SONIPAT, HR</v>
          </cell>
          <cell r="AW22" t="str">
            <v>CBIN0282118</v>
          </cell>
          <cell r="AX22">
            <v>254013485026</v>
          </cell>
          <cell r="AY22" t="str">
            <v>BWPPK4967E</v>
          </cell>
          <cell r="AZ22" t="str">
            <v>VILLAGE-KHANDA, KHANDA(9-R), SONIPAT, HR-131402</v>
          </cell>
          <cell r="BA22">
            <v>9034932353</v>
          </cell>
          <cell r="BB22">
            <v>18993</v>
          </cell>
        </row>
        <row r="23">
          <cell r="A23" t="str">
            <v>OT HRS.</v>
          </cell>
          <cell r="B23">
            <v>4</v>
          </cell>
          <cell r="C23">
            <v>4</v>
          </cell>
          <cell r="D23">
            <v>4</v>
          </cell>
          <cell r="E23">
            <v>4</v>
          </cell>
          <cell r="F23">
            <v>4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4</v>
          </cell>
          <cell r="L23">
            <v>4</v>
          </cell>
          <cell r="M23">
            <v>4</v>
          </cell>
          <cell r="N23">
            <v>4</v>
          </cell>
          <cell r="O23">
            <v>4</v>
          </cell>
          <cell r="P23">
            <v>12</v>
          </cell>
          <cell r="Q23">
            <v>4</v>
          </cell>
          <cell r="R23">
            <v>4</v>
          </cell>
          <cell r="S23">
            <v>4</v>
          </cell>
          <cell r="T23">
            <v>4</v>
          </cell>
          <cell r="U23">
            <v>4</v>
          </cell>
          <cell r="V23">
            <v>4</v>
          </cell>
          <cell r="W23">
            <v>4</v>
          </cell>
          <cell r="X23">
            <v>4</v>
          </cell>
          <cell r="Y23">
            <v>12</v>
          </cell>
          <cell r="Z23">
            <v>4</v>
          </cell>
          <cell r="AA23">
            <v>4</v>
          </cell>
          <cell r="AB23">
            <v>4</v>
          </cell>
        </row>
        <row r="24">
          <cell r="D24">
            <v>2214895163</v>
          </cell>
          <cell r="E24" t="str">
            <v>SHRI KISHAN</v>
          </cell>
          <cell r="F24" t="str">
            <v>MANGALI PRASAD</v>
          </cell>
          <cell r="G24" t="str">
            <v>DRIVER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WO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>
            <v>7</v>
          </cell>
          <cell r="Q24">
            <v>1</v>
          </cell>
          <cell r="R24">
            <v>0</v>
          </cell>
          <cell r="S24">
            <v>0</v>
          </cell>
          <cell r="T24">
            <v>40</v>
          </cell>
          <cell r="U24">
            <v>8</v>
          </cell>
          <cell r="V24" t="str">
            <v>6.9.1982</v>
          </cell>
          <cell r="W24" t="str">
            <v>1.8.2022</v>
          </cell>
          <cell r="X24" t="str">
            <v>CENTRAL BANK OF INDIA</v>
          </cell>
          <cell r="Y24" t="str">
            <v>3062157324</v>
          </cell>
          <cell r="Z24" t="str">
            <v>KHERAKHURD, DELHI</v>
          </cell>
          <cell r="AA24" t="str">
            <v>CBIN0283328</v>
          </cell>
          <cell r="AB24">
            <v>246109714204</v>
          </cell>
          <cell r="AC24" t="str">
            <v>H.NO-658, POCKET-8, SEC-A/5, DDA FLATS, NARELA, DELHI-110040</v>
          </cell>
          <cell r="AD24">
            <v>7503907190</v>
          </cell>
          <cell r="AE24">
            <v>18993</v>
          </cell>
        </row>
        <row r="25">
          <cell r="A25" t="str">
            <v>OT HRS.</v>
          </cell>
          <cell r="B25">
            <v>4</v>
          </cell>
          <cell r="C25">
            <v>4</v>
          </cell>
          <cell r="D25">
            <v>4</v>
          </cell>
          <cell r="E25">
            <v>12</v>
          </cell>
          <cell r="F25">
            <v>4</v>
          </cell>
          <cell r="G25">
            <v>4</v>
          </cell>
          <cell r="H25">
            <v>4</v>
          </cell>
          <cell r="I25">
            <v>4</v>
          </cell>
        </row>
        <row r="26">
          <cell r="D26">
            <v>2214895169</v>
          </cell>
          <cell r="E26" t="str">
            <v>MOHIT KUMAR SINGH</v>
          </cell>
          <cell r="F26" t="str">
            <v>VISHVDEV SINGH</v>
          </cell>
          <cell r="G26" t="str">
            <v>DRIVER</v>
          </cell>
          <cell r="H26" t="str">
            <v>P</v>
          </cell>
          <cell r="I26" t="str">
            <v>WO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WO</v>
          </cell>
          <cell r="Q26" t="str">
            <v>CL</v>
          </cell>
          <cell r="R26" t="str">
            <v>WO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>
            <v>25</v>
          </cell>
          <cell r="AM26">
            <v>4</v>
          </cell>
          <cell r="AN26">
            <v>0</v>
          </cell>
          <cell r="AO26">
            <v>1</v>
          </cell>
          <cell r="AP26">
            <v>112</v>
          </cell>
          <cell r="AQ26">
            <v>30</v>
          </cell>
          <cell r="AR26" t="str">
            <v>6.2.2003</v>
          </cell>
          <cell r="AS26" t="str">
            <v>1.8.2022</v>
          </cell>
          <cell r="AT26" t="str">
            <v>BANK OF BARODA</v>
          </cell>
          <cell r="AU26" t="str">
            <v>73290100007742</v>
          </cell>
          <cell r="AV26" t="str">
            <v>SEC-3, ROHINI, DELHI</v>
          </cell>
          <cell r="AW26" t="str">
            <v>BARB0DBROHI</v>
          </cell>
          <cell r="AX26">
            <v>241085557064</v>
          </cell>
          <cell r="AY26" t="str">
            <v>336, MANGOL PURI KALAN, DELHI-110085</v>
          </cell>
          <cell r="AZ26">
            <v>9289250895</v>
          </cell>
          <cell r="BA26">
            <v>18993</v>
          </cell>
        </row>
        <row r="27">
          <cell r="A27" t="str">
            <v>OT HRS.</v>
          </cell>
          <cell r="B27">
            <v>4</v>
          </cell>
          <cell r="C27">
            <v>4</v>
          </cell>
          <cell r="D27">
            <v>4</v>
          </cell>
          <cell r="E27">
            <v>4</v>
          </cell>
          <cell r="F27">
            <v>4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4</v>
          </cell>
          <cell r="L27">
            <v>4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>
            <v>4</v>
          </cell>
          <cell r="R27">
            <v>4</v>
          </cell>
          <cell r="S27">
            <v>4</v>
          </cell>
          <cell r="T27">
            <v>4</v>
          </cell>
          <cell r="U27">
            <v>12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4</v>
          </cell>
          <cell r="AA27">
            <v>4</v>
          </cell>
        </row>
        <row r="28">
          <cell r="D28">
            <v>2214895171</v>
          </cell>
          <cell r="E28" t="str">
            <v>RAJAN KUMAR</v>
          </cell>
          <cell r="F28" t="str">
            <v>MURARI LAL</v>
          </cell>
          <cell r="G28" t="str">
            <v>DRIVER</v>
          </cell>
          <cell r="H28" t="str">
            <v>P</v>
          </cell>
          <cell r="I28" t="str">
            <v>P</v>
          </cell>
          <cell r="J28" t="str">
            <v>WO</v>
          </cell>
          <cell r="K28" t="str">
            <v>CL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WO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WO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P</v>
          </cell>
          <cell r="AL28">
            <v>25</v>
          </cell>
          <cell r="AM28">
            <v>4</v>
          </cell>
          <cell r="AN28">
            <v>0</v>
          </cell>
          <cell r="AO28">
            <v>1</v>
          </cell>
          <cell r="AP28">
            <v>140</v>
          </cell>
          <cell r="AQ28">
            <v>30</v>
          </cell>
          <cell r="AR28" t="str">
            <v>24.4.1978</v>
          </cell>
          <cell r="AS28" t="str">
            <v>1.8.2022</v>
          </cell>
          <cell r="AT28" t="str">
            <v>PUNJAB &amp; SIND BANK</v>
          </cell>
          <cell r="AU28" t="str">
            <v>09121000702149</v>
          </cell>
          <cell r="AV28" t="str">
            <v>SEC-3, ROHINI, DELHI</v>
          </cell>
          <cell r="AW28" t="str">
            <v>PSIB000A912</v>
          </cell>
          <cell r="AX28">
            <v>280006256503</v>
          </cell>
          <cell r="AY28" t="str">
            <v>GWKPK6857H</v>
          </cell>
          <cell r="AZ28" t="str">
            <v>L-925, MANGOL PURI, DELHI-110083</v>
          </cell>
          <cell r="BA28">
            <v>9811629101</v>
          </cell>
          <cell r="BB28">
            <v>18993</v>
          </cell>
        </row>
        <row r="29">
          <cell r="A29" t="str">
            <v>OT HRS.</v>
          </cell>
          <cell r="B29">
            <v>4</v>
          </cell>
          <cell r="C29">
            <v>4</v>
          </cell>
          <cell r="D29">
            <v>4</v>
          </cell>
          <cell r="E29">
            <v>4</v>
          </cell>
          <cell r="F29">
            <v>4</v>
          </cell>
          <cell r="G29">
            <v>8</v>
          </cell>
          <cell r="H29">
            <v>4</v>
          </cell>
          <cell r="I29">
            <v>4</v>
          </cell>
          <cell r="J29">
            <v>4</v>
          </cell>
          <cell r="K29">
            <v>4</v>
          </cell>
          <cell r="L29">
            <v>8</v>
          </cell>
          <cell r="M29">
            <v>12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12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8</v>
          </cell>
          <cell r="AA29">
            <v>8</v>
          </cell>
          <cell r="AB29">
            <v>4</v>
          </cell>
        </row>
        <row r="30">
          <cell r="D30">
            <v>2214900463</v>
          </cell>
          <cell r="E30" t="str">
            <v>CHANDERBHAN</v>
          </cell>
          <cell r="F30" t="str">
            <v>KALLU RAM</v>
          </cell>
          <cell r="G30" t="str">
            <v>DRIVER</v>
          </cell>
          <cell r="H30" t="str">
            <v>WO</v>
          </cell>
          <cell r="I30" t="str">
            <v>CL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P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WO</v>
          </cell>
          <cell r="V30" t="str">
            <v>P</v>
          </cell>
          <cell r="W30" t="str">
            <v>P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WO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WO</v>
          </cell>
          <cell r="AJ30" t="str">
            <v>P</v>
          </cell>
          <cell r="AK30" t="str">
            <v>P</v>
          </cell>
          <cell r="AL30">
            <v>25</v>
          </cell>
          <cell r="AM30">
            <v>4</v>
          </cell>
          <cell r="AN30">
            <v>0</v>
          </cell>
          <cell r="AO30">
            <v>1</v>
          </cell>
          <cell r="AP30">
            <v>136</v>
          </cell>
          <cell r="AQ30">
            <v>30</v>
          </cell>
          <cell r="AR30" t="str">
            <v>15.7.1989</v>
          </cell>
          <cell r="AS30" t="str">
            <v>1.8.2022</v>
          </cell>
          <cell r="AT30" t="str">
            <v>UNION BANK OF INDIA</v>
          </cell>
          <cell r="AU30" t="str">
            <v>520101205964989</v>
          </cell>
          <cell r="AV30" t="str">
            <v>DELHI CHHAWLA</v>
          </cell>
          <cell r="AW30" t="str">
            <v>UBIN0912441</v>
          </cell>
          <cell r="AX30">
            <v>948012831269</v>
          </cell>
          <cell r="AY30" t="str">
            <v>QUTUB VIHAR, PH-2, CHHWLA, DELHI-110071</v>
          </cell>
          <cell r="AZ30">
            <v>9990001202</v>
          </cell>
          <cell r="BA30">
            <v>18993</v>
          </cell>
        </row>
        <row r="31">
          <cell r="A31" t="str">
            <v>OT HRS.</v>
          </cell>
          <cell r="B31">
            <v>4</v>
          </cell>
          <cell r="C31">
            <v>4</v>
          </cell>
          <cell r="D31">
            <v>4</v>
          </cell>
          <cell r="E31">
            <v>4</v>
          </cell>
          <cell r="F31">
            <v>4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4</v>
          </cell>
          <cell r="L31">
            <v>4</v>
          </cell>
          <cell r="M31">
            <v>12</v>
          </cell>
          <cell r="N31">
            <v>4</v>
          </cell>
          <cell r="O31">
            <v>4</v>
          </cell>
          <cell r="P31">
            <v>4</v>
          </cell>
          <cell r="Q31">
            <v>4</v>
          </cell>
          <cell r="R31">
            <v>4</v>
          </cell>
          <cell r="S31">
            <v>4</v>
          </cell>
          <cell r="T31">
            <v>12</v>
          </cell>
          <cell r="U31">
            <v>4</v>
          </cell>
          <cell r="V31">
            <v>4</v>
          </cell>
          <cell r="W31">
            <v>4</v>
          </cell>
          <cell r="X31">
            <v>4</v>
          </cell>
          <cell r="Y31">
            <v>4</v>
          </cell>
          <cell r="Z31">
            <v>4</v>
          </cell>
          <cell r="AA31">
            <v>12</v>
          </cell>
          <cell r="AB31">
            <v>4</v>
          </cell>
          <cell r="AC31">
            <v>4</v>
          </cell>
        </row>
        <row r="32">
          <cell r="D32">
            <v>2214900473</v>
          </cell>
          <cell r="E32" t="str">
            <v>HARVINDER</v>
          </cell>
          <cell r="F32" t="str">
            <v>RANBIR</v>
          </cell>
          <cell r="G32" t="str">
            <v>DRIVER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WO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WO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WO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WO</v>
          </cell>
          <cell r="AI32" t="str">
            <v>P</v>
          </cell>
          <cell r="AJ32" t="str">
            <v>P</v>
          </cell>
          <cell r="AK32" t="str">
            <v>P</v>
          </cell>
          <cell r="AL32">
            <v>26</v>
          </cell>
          <cell r="AM32">
            <v>4</v>
          </cell>
          <cell r="AN32">
            <v>0</v>
          </cell>
          <cell r="AO32">
            <v>0</v>
          </cell>
          <cell r="AP32">
            <v>164</v>
          </cell>
          <cell r="AQ32">
            <v>30</v>
          </cell>
          <cell r="AR32" t="str">
            <v>7.1.1993</v>
          </cell>
          <cell r="AS32" t="str">
            <v>1.8.2022</v>
          </cell>
          <cell r="AT32" t="str">
            <v>PUNJAB NATIONAL BANK</v>
          </cell>
          <cell r="AU32" t="str">
            <v>6580000100043593</v>
          </cell>
          <cell r="AV32" t="str">
            <v>SEC-11, ROHINI, DELHI</v>
          </cell>
          <cell r="AW32" t="str">
            <v>PUNB0658000</v>
          </cell>
          <cell r="AX32">
            <v>603408130467</v>
          </cell>
          <cell r="AY32" t="str">
            <v>ATPPH8413C</v>
          </cell>
          <cell r="AZ32" t="str">
            <v>H.NO-53, BLOCK-D, OKT-1, SEC-11, ROHINI, DELHI-110085</v>
          </cell>
          <cell r="BA32">
            <v>9812803212</v>
          </cell>
          <cell r="BB32">
            <v>18993</v>
          </cell>
        </row>
        <row r="33">
          <cell r="A33" t="str">
            <v>OT HRS.</v>
          </cell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12</v>
          </cell>
          <cell r="H33">
            <v>4</v>
          </cell>
          <cell r="I33">
            <v>4</v>
          </cell>
          <cell r="J33">
            <v>8</v>
          </cell>
          <cell r="K33">
            <v>4</v>
          </cell>
          <cell r="L33">
            <v>8</v>
          </cell>
          <cell r="M33">
            <v>4</v>
          </cell>
          <cell r="N33">
            <v>12</v>
          </cell>
          <cell r="O33">
            <v>8</v>
          </cell>
          <cell r="P33">
            <v>4</v>
          </cell>
          <cell r="Q33">
            <v>4</v>
          </cell>
          <cell r="R33">
            <v>4</v>
          </cell>
          <cell r="S33">
            <v>4</v>
          </cell>
          <cell r="T33">
            <v>12</v>
          </cell>
          <cell r="U33">
            <v>4</v>
          </cell>
          <cell r="V33">
            <v>4</v>
          </cell>
          <cell r="W33">
            <v>4</v>
          </cell>
          <cell r="X33">
            <v>4</v>
          </cell>
          <cell r="Y33">
            <v>4</v>
          </cell>
          <cell r="Z33">
            <v>4</v>
          </cell>
          <cell r="AA33">
            <v>4</v>
          </cell>
          <cell r="AB33">
            <v>12</v>
          </cell>
          <cell r="AC33">
            <v>4</v>
          </cell>
          <cell r="AD33">
            <v>4</v>
          </cell>
          <cell r="AE33">
            <v>4</v>
          </cell>
        </row>
        <row r="34">
          <cell r="D34">
            <v>2214706350</v>
          </cell>
          <cell r="E34" t="str">
            <v>GEETA</v>
          </cell>
          <cell r="F34" t="str">
            <v>SURESH KUMAR</v>
          </cell>
          <cell r="G34" t="str">
            <v>GDA</v>
          </cell>
          <cell r="H34" t="str">
            <v>LEFT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19.7.1977</v>
          </cell>
          <cell r="P34" t="str">
            <v>1.9.2022</v>
          </cell>
          <cell r="Q34" t="str">
            <v>UNION BANK OF INDIA</v>
          </cell>
          <cell r="R34" t="str">
            <v>542902010010159</v>
          </cell>
          <cell r="S34" t="str">
            <v>MAURYA ENCLAVE, PITAM PURA, DELHI</v>
          </cell>
          <cell r="T34" t="str">
            <v>UBIN0554294</v>
          </cell>
          <cell r="U34">
            <v>723905443552</v>
          </cell>
          <cell r="V34" t="str">
            <v>BTJPG5887N</v>
          </cell>
          <cell r="W34" t="str">
            <v>G-20-A, RAJEEV NAGAR EXN, NAVEEN VIHAR, BEGUM PUR, DELHI-110086</v>
          </cell>
          <cell r="X34">
            <v>7210640245</v>
          </cell>
          <cell r="Y34">
            <v>17234</v>
          </cell>
        </row>
        <row r="35">
          <cell r="A35" t="str">
            <v>OT HRS.</v>
          </cell>
        </row>
        <row r="36">
          <cell r="D36">
            <v>2214910058</v>
          </cell>
          <cell r="E36" t="str">
            <v>RAJESH KUMAR SAH</v>
          </cell>
          <cell r="F36" t="str">
            <v>SURESH SAH</v>
          </cell>
          <cell r="G36" t="str">
            <v>GDA</v>
          </cell>
          <cell r="H36" t="str">
            <v>LEFT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1.1.1994</v>
          </cell>
          <cell r="P36" t="str">
            <v>15.9.2022</v>
          </cell>
          <cell r="Q36" t="str">
            <v>UNION BANK OF INDIA</v>
          </cell>
          <cell r="R36" t="str">
            <v>254910100017566</v>
          </cell>
          <cell r="S36" t="str">
            <v>SEC-3, ROHINI, DELHI</v>
          </cell>
          <cell r="T36" t="str">
            <v>UBIN0825492</v>
          </cell>
          <cell r="U36">
            <v>758411148511</v>
          </cell>
          <cell r="V36" t="str">
            <v>JYYPS5322E</v>
          </cell>
          <cell r="W36" t="str">
            <v>H.NO-27, PLOT NO-17/27, KH.NO-17/25, GF, BLOCK-D, BEGUMPUR, DELHI-110086</v>
          </cell>
          <cell r="X36">
            <v>8826467154</v>
          </cell>
          <cell r="Y36">
            <v>17234</v>
          </cell>
        </row>
        <row r="37">
          <cell r="A37" t="str">
            <v>OT HRS.</v>
          </cell>
        </row>
        <row r="38">
          <cell r="D38">
            <v>2214691119</v>
          </cell>
          <cell r="E38" t="str">
            <v>SARASWATI DEVI</v>
          </cell>
          <cell r="F38" t="str">
            <v>AMAR NATH RAY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P</v>
          </cell>
          <cell r="R38" t="str">
            <v>CL</v>
          </cell>
          <cell r="S38" t="str">
            <v>P</v>
          </cell>
          <cell r="T38" t="str">
            <v>P</v>
          </cell>
          <cell r="U38" t="str">
            <v>WO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P</v>
          </cell>
          <cell r="AA38" t="str">
            <v>WO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P</v>
          </cell>
          <cell r="AH38" t="str">
            <v>WO</v>
          </cell>
          <cell r="AI38" t="str">
            <v>P</v>
          </cell>
          <cell r="AJ38" t="str">
            <v>P</v>
          </cell>
          <cell r="AK38" t="str">
            <v>P</v>
          </cell>
          <cell r="AL38">
            <v>25</v>
          </cell>
          <cell r="AM38">
            <v>4</v>
          </cell>
          <cell r="AN38">
            <v>0</v>
          </cell>
          <cell r="AO38">
            <v>1</v>
          </cell>
          <cell r="AP38">
            <v>87</v>
          </cell>
          <cell r="AQ38">
            <v>30</v>
          </cell>
          <cell r="AR38" t="str">
            <v>1.1.1985</v>
          </cell>
          <cell r="AS38" t="str">
            <v>1.10.2022</v>
          </cell>
          <cell r="AT38" t="str">
            <v>BANK OF BARODA</v>
          </cell>
          <cell r="AU38" t="str">
            <v>42270100003765</v>
          </cell>
          <cell r="AV38" t="str">
            <v>SARASWATI VIHAR, DELHI</v>
          </cell>
          <cell r="AW38" t="str">
            <v>BARB0SARASW</v>
          </cell>
          <cell r="AX38">
            <v>234374896753</v>
          </cell>
          <cell r="AY38" t="str">
            <v>FIUPD3160D</v>
          </cell>
          <cell r="AZ38" t="str">
            <v>261, VILLAGE MANGOL PURI KALAN, DELHI-110085</v>
          </cell>
          <cell r="BA38">
            <v>8586061418</v>
          </cell>
          <cell r="BB38">
            <v>17234</v>
          </cell>
        </row>
        <row r="39">
          <cell r="A39" t="str">
            <v>OT HRS.</v>
          </cell>
          <cell r="B39">
            <v>8</v>
          </cell>
          <cell r="C39">
            <v>8</v>
          </cell>
          <cell r="D39">
            <v>8</v>
          </cell>
          <cell r="E39">
            <v>16</v>
          </cell>
          <cell r="F39">
            <v>8</v>
          </cell>
          <cell r="G39">
            <v>8</v>
          </cell>
          <cell r="H39">
            <v>7</v>
          </cell>
          <cell r="I39">
            <v>8</v>
          </cell>
          <cell r="J39">
            <v>8</v>
          </cell>
          <cell r="K39">
            <v>8</v>
          </cell>
        </row>
        <row r="40">
          <cell r="D40">
            <v>2214658365</v>
          </cell>
          <cell r="E40" t="str">
            <v>PRAKASH</v>
          </cell>
          <cell r="F40" t="str">
            <v>BAUWA JHA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WO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WO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WO</v>
          </cell>
          <cell r="AC40" t="str">
            <v>CL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>
            <v>25</v>
          </cell>
          <cell r="AM40">
            <v>4</v>
          </cell>
          <cell r="AN40">
            <v>0</v>
          </cell>
          <cell r="AO40">
            <v>1</v>
          </cell>
          <cell r="AP40">
            <v>88</v>
          </cell>
          <cell r="AQ40">
            <v>30</v>
          </cell>
          <cell r="AR40" t="str">
            <v>13.3.2001</v>
          </cell>
          <cell r="AS40" t="str">
            <v>1.10.2022</v>
          </cell>
          <cell r="AT40" t="str">
            <v>BANK OF BARODA</v>
          </cell>
          <cell r="AU40" t="str">
            <v>21290100035608</v>
          </cell>
          <cell r="AV40" t="str">
            <v>KANJHAWALA, DELHI</v>
          </cell>
          <cell r="AW40" t="str">
            <v>BARB0KANJHA</v>
          </cell>
          <cell r="AX40">
            <v>482632737727</v>
          </cell>
          <cell r="AY40" t="str">
            <v>EIAPP3530A</v>
          </cell>
          <cell r="AZ40" t="str">
            <v>H.NO-625, BAZAR PANNA, ANAR GALI, KARALA, DELHI-110081</v>
          </cell>
          <cell r="BA40">
            <v>9540255217</v>
          </cell>
          <cell r="BB40">
            <v>17234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16</v>
          </cell>
          <cell r="E41">
            <v>8</v>
          </cell>
          <cell r="F41">
            <v>8</v>
          </cell>
          <cell r="G41">
            <v>8</v>
          </cell>
          <cell r="H41">
            <v>8</v>
          </cell>
          <cell r="I41">
            <v>8</v>
          </cell>
          <cell r="J41">
            <v>8</v>
          </cell>
          <cell r="K41">
            <v>8</v>
          </cell>
        </row>
        <row r="42">
          <cell r="D42">
            <v>2214445465</v>
          </cell>
          <cell r="E42" t="str">
            <v>SHUBHAM SHARMA</v>
          </cell>
          <cell r="F42" t="str">
            <v>BUDDHIRAM SHARMA</v>
          </cell>
          <cell r="G42" t="str">
            <v>GDA</v>
          </cell>
          <cell r="H42" t="str">
            <v>CL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WO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WO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WO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>
            <v>21</v>
          </cell>
          <cell r="AH42">
            <v>3</v>
          </cell>
          <cell r="AI42">
            <v>0</v>
          </cell>
          <cell r="AJ42">
            <v>1</v>
          </cell>
          <cell r="AK42">
            <v>49</v>
          </cell>
          <cell r="AL42">
            <v>25</v>
          </cell>
          <cell r="AM42" t="str">
            <v>12.7.1994</v>
          </cell>
          <cell r="AN42" t="str">
            <v>1.10.2022</v>
          </cell>
          <cell r="AO42" t="str">
            <v>BANK OF BARODA</v>
          </cell>
          <cell r="AP42" t="str">
            <v>06540100025902</v>
          </cell>
          <cell r="AQ42" t="str">
            <v>PURA BAZAR, UP</v>
          </cell>
          <cell r="AR42" t="str">
            <v>BARB0PURABA</v>
          </cell>
          <cell r="AS42">
            <v>873432122677</v>
          </cell>
          <cell r="AT42" t="str">
            <v>GDVPS3894E</v>
          </cell>
          <cell r="AU42" t="str">
            <v>45, T-HUTS, A-1, MARKET, JAHANGIR PURI, DELHI-110033</v>
          </cell>
          <cell r="AV42">
            <v>9569285962</v>
          </cell>
          <cell r="AW42">
            <v>17234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1</v>
          </cell>
          <cell r="F43">
            <v>8</v>
          </cell>
          <cell r="G43">
            <v>8</v>
          </cell>
          <cell r="H43">
            <v>8</v>
          </cell>
        </row>
        <row r="44">
          <cell r="D44">
            <v>2214805058</v>
          </cell>
          <cell r="E44" t="str">
            <v>ROSHANTARA</v>
          </cell>
          <cell r="F44" t="str">
            <v>MD YUNUS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P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P</v>
          </cell>
          <cell r="V44" t="str">
            <v>WO</v>
          </cell>
          <cell r="W44" t="str">
            <v>CL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WO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WO</v>
          </cell>
          <cell r="AK44" t="str">
            <v>P</v>
          </cell>
          <cell r="AL44">
            <v>25</v>
          </cell>
          <cell r="AM44">
            <v>4</v>
          </cell>
          <cell r="AN44">
            <v>0</v>
          </cell>
          <cell r="AO44">
            <v>1</v>
          </cell>
          <cell r="AP44">
            <v>24</v>
          </cell>
          <cell r="AQ44">
            <v>30</v>
          </cell>
          <cell r="AR44" t="str">
            <v>26.4.2000</v>
          </cell>
          <cell r="AS44" t="str">
            <v>1.10.2022</v>
          </cell>
          <cell r="AT44" t="str">
            <v>PUNJAB NATIONAL BANK</v>
          </cell>
          <cell r="AU44" t="str">
            <v>01772171000910</v>
          </cell>
          <cell r="AV44" t="str">
            <v>KHERA KALAN, DELHI</v>
          </cell>
          <cell r="AW44" t="str">
            <v>PUNB0017710</v>
          </cell>
          <cell r="AX44">
            <v>880873652876</v>
          </cell>
          <cell r="AY44" t="str">
            <v>KHERA GARHI COLONY, KHERA KALAN, DELHI-110082</v>
          </cell>
          <cell r="AZ44">
            <v>7217897576</v>
          </cell>
          <cell r="BA44">
            <v>17234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</row>
        <row r="46">
          <cell r="D46">
            <v>1013940260</v>
          </cell>
          <cell r="E46" t="str">
            <v>DEEPAK</v>
          </cell>
          <cell r="F46" t="str">
            <v>CHHOTE LAL</v>
          </cell>
          <cell r="G46" t="str">
            <v>GDA</v>
          </cell>
          <cell r="H46" t="str">
            <v>P</v>
          </cell>
          <cell r="I46" t="str">
            <v>WO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WO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>
            <v>23</v>
          </cell>
          <cell r="AJ46">
            <v>4</v>
          </cell>
          <cell r="AK46">
            <v>0</v>
          </cell>
          <cell r="AL46">
            <v>0</v>
          </cell>
          <cell r="AM46">
            <v>48</v>
          </cell>
          <cell r="AN46">
            <v>27</v>
          </cell>
          <cell r="AO46" t="str">
            <v>26.6.1989</v>
          </cell>
          <cell r="AP46" t="str">
            <v>1.10.2022</v>
          </cell>
          <cell r="AQ46" t="str">
            <v>UNION BANK OF INDIA</v>
          </cell>
          <cell r="AR46" t="str">
            <v>690802010003140</v>
          </cell>
          <cell r="AS46" t="str">
            <v>DSIDC COMPLEX, NANGLOI, DELHI</v>
          </cell>
          <cell r="AT46" t="str">
            <v>UBIN0569089</v>
          </cell>
          <cell r="AU46">
            <v>852326048367</v>
          </cell>
          <cell r="AV46" t="str">
            <v>DXPWD1291N</v>
          </cell>
          <cell r="AW46" t="str">
            <v>A-67, VIJAY VIHAR, PH-2, ROHINI, SEC-7, DELHI-110085</v>
          </cell>
          <cell r="AX46">
            <v>9873960276</v>
          </cell>
          <cell r="AY46">
            <v>17234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2214393875</v>
          </cell>
          <cell r="E48" t="str">
            <v>RAM ANCHAL</v>
          </cell>
          <cell r="F48" t="str">
            <v>RATI PAL</v>
          </cell>
          <cell r="G48" t="str">
            <v>GDA</v>
          </cell>
          <cell r="H48" t="str">
            <v>P</v>
          </cell>
          <cell r="I48" t="str">
            <v>P</v>
          </cell>
          <cell r="J48" t="str">
            <v>P</v>
          </cell>
          <cell r="K48" t="str">
            <v>WO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WO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P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WO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CL</v>
          </cell>
          <cell r="AI48" t="str">
            <v>WO</v>
          </cell>
          <cell r="AJ48" t="str">
            <v>P</v>
          </cell>
          <cell r="AK48" t="str">
            <v>P</v>
          </cell>
          <cell r="AL48">
            <v>25</v>
          </cell>
          <cell r="AM48">
            <v>4</v>
          </cell>
          <cell r="AN48">
            <v>0</v>
          </cell>
          <cell r="AO48">
            <v>1</v>
          </cell>
          <cell r="AP48">
            <v>137</v>
          </cell>
          <cell r="AQ48">
            <v>30</v>
          </cell>
          <cell r="AR48" t="str">
            <v>1.1.1980</v>
          </cell>
          <cell r="AS48" t="str">
            <v>1.10.2022</v>
          </cell>
          <cell r="AT48" t="str">
            <v>BANK OF INDIA</v>
          </cell>
          <cell r="AU48" t="str">
            <v>604910110002385</v>
          </cell>
          <cell r="AV48" t="str">
            <v>UDYOG NAGAR, ROHTAK ROAD, DELHI-110041</v>
          </cell>
          <cell r="AW48" t="str">
            <v>BKID0006049</v>
          </cell>
          <cell r="AX48">
            <v>393390588028</v>
          </cell>
          <cell r="AY48" t="str">
            <v>BFUPA2282Q</v>
          </cell>
          <cell r="AZ48" t="str">
            <v>RZ-R-274, NIHAL VIHAR, NANGLOI, DELHI-110041</v>
          </cell>
          <cell r="BA48">
            <v>8130818817</v>
          </cell>
          <cell r="BB48">
            <v>17234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16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16</v>
          </cell>
          <cell r="M49">
            <v>8</v>
          </cell>
          <cell r="N49">
            <v>8</v>
          </cell>
          <cell r="O49">
            <v>1</v>
          </cell>
          <cell r="P49">
            <v>8</v>
          </cell>
          <cell r="Q49">
            <v>8</v>
          </cell>
        </row>
        <row r="50">
          <cell r="D50">
            <v>2214680814</v>
          </cell>
          <cell r="E50" t="str">
            <v>RAHUL KUMAR</v>
          </cell>
          <cell r="F50" t="str">
            <v>NARESH KUMAR</v>
          </cell>
          <cell r="G50" t="str">
            <v>GDA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P</v>
          </cell>
          <cell r="P50" t="str">
            <v>P</v>
          </cell>
          <cell r="Q50" t="str">
            <v>P</v>
          </cell>
          <cell r="R50" t="str">
            <v>P</v>
          </cell>
          <cell r="S50" t="str">
            <v>WO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WO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WO</v>
          </cell>
          <cell r="AI50" t="str">
            <v>P</v>
          </cell>
          <cell r="AJ50" t="str">
            <v>CL</v>
          </cell>
          <cell r="AK50" t="str">
            <v>WO</v>
          </cell>
          <cell r="AL50">
            <v>25</v>
          </cell>
          <cell r="AM50">
            <v>4</v>
          </cell>
          <cell r="AN50">
            <v>0</v>
          </cell>
          <cell r="AO50">
            <v>1</v>
          </cell>
          <cell r="AP50">
            <v>32</v>
          </cell>
          <cell r="AQ50">
            <v>30</v>
          </cell>
          <cell r="AR50" t="str">
            <v>22.11.1999</v>
          </cell>
          <cell r="AS50" t="str">
            <v>1.10.2022</v>
          </cell>
          <cell r="AT50" t="str">
            <v>INDIAN BANK</v>
          </cell>
          <cell r="AU50" t="str">
            <v>50449750304</v>
          </cell>
          <cell r="AV50" t="str">
            <v>AZAD PUR, DELHI</v>
          </cell>
          <cell r="AW50" t="str">
            <v>IDIB000A687</v>
          </cell>
          <cell r="AX50">
            <v>894726606519</v>
          </cell>
          <cell r="AY50" t="str">
            <v>HFZPK0880M</v>
          </cell>
          <cell r="AZ50" t="str">
            <v>GALI NO-20, D-BLOCK, MUKUND PUR, PART-1, DELHI-110042</v>
          </cell>
          <cell r="BA50">
            <v>7289055271</v>
          </cell>
          <cell r="BB50">
            <v>17234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</row>
        <row r="52">
          <cell r="D52">
            <v>2213077572</v>
          </cell>
          <cell r="E52" t="str">
            <v>PRAKASH BISHT</v>
          </cell>
          <cell r="F52" t="str">
            <v>ROOP SINGH BISHT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WO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P</v>
          </cell>
          <cell r="AC52" t="str">
            <v>P</v>
          </cell>
          <cell r="AD52" t="str">
            <v>CL</v>
          </cell>
          <cell r="AE52" t="str">
            <v>WO</v>
          </cell>
          <cell r="AF52" t="str">
            <v>WO</v>
          </cell>
          <cell r="AG52" t="str">
            <v>P</v>
          </cell>
          <cell r="AH52" t="str">
            <v>P</v>
          </cell>
          <cell r="AI52" t="str">
            <v>P</v>
          </cell>
          <cell r="AJ52" t="str">
            <v>P</v>
          </cell>
          <cell r="AK52" t="str">
            <v>WO</v>
          </cell>
          <cell r="AL52">
            <v>25</v>
          </cell>
          <cell r="AM52">
            <v>4</v>
          </cell>
          <cell r="AN52">
            <v>0</v>
          </cell>
          <cell r="AO52">
            <v>1</v>
          </cell>
          <cell r="AP52">
            <v>89</v>
          </cell>
          <cell r="AQ52">
            <v>30</v>
          </cell>
          <cell r="AR52" t="str">
            <v>30.1.1980</v>
          </cell>
          <cell r="AS52" t="str">
            <v>1.10.2022</v>
          </cell>
          <cell r="AT52" t="str">
            <v>STATE BANK OF INDIA</v>
          </cell>
          <cell r="AU52" t="str">
            <v>30242904892</v>
          </cell>
          <cell r="AV52" t="str">
            <v>TILAK NAGAR, DELHI-</v>
          </cell>
          <cell r="AW52" t="str">
            <v>SBIN0001551</v>
          </cell>
          <cell r="AX52">
            <v>629861358323</v>
          </cell>
          <cell r="AY52" t="str">
            <v>AYZPB2666G</v>
          </cell>
          <cell r="AZ52" t="str">
            <v>118-C, PRATAP ENCLAVE, MOHAN GARDEN, UTTAM NAGAR, DELHI-110059</v>
          </cell>
          <cell r="BA52">
            <v>9953292264</v>
          </cell>
          <cell r="BB52">
            <v>17234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1</v>
          </cell>
        </row>
        <row r="54">
          <cell r="D54">
            <v>2214716102</v>
          </cell>
          <cell r="E54" t="str">
            <v>RAHUL SAHU</v>
          </cell>
          <cell r="F54" t="str">
            <v>SATVIR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CL</v>
          </cell>
          <cell r="O54" t="str">
            <v>P</v>
          </cell>
          <cell r="P54" t="str">
            <v>WO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WO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WO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WO</v>
          </cell>
          <cell r="AL54">
            <v>25</v>
          </cell>
          <cell r="AM54">
            <v>4</v>
          </cell>
          <cell r="AN54">
            <v>0</v>
          </cell>
          <cell r="AO54">
            <v>1</v>
          </cell>
          <cell r="AP54">
            <v>72</v>
          </cell>
          <cell r="AQ54">
            <v>30</v>
          </cell>
          <cell r="AR54">
            <v>500</v>
          </cell>
          <cell r="AS54" t="str">
            <v>10.11.2000</v>
          </cell>
          <cell r="AT54" t="str">
            <v>1.10.2022</v>
          </cell>
          <cell r="AU54" t="str">
            <v>BANK OF BARODA</v>
          </cell>
          <cell r="AV54" t="str">
            <v>53090100019724</v>
          </cell>
          <cell r="AW54" t="str">
            <v>MUKAND PUR, DELHI</v>
          </cell>
          <cell r="AX54" t="str">
            <v>BARB0MUKAND </v>
          </cell>
          <cell r="AY54">
            <v>282407929229</v>
          </cell>
          <cell r="AZ54" t="str">
            <v>EGIPR2652P</v>
          </cell>
          <cell r="BA54" t="str">
            <v>G-3, PART-2, MUKAND PUR, DELHI-110042</v>
          </cell>
          <cell r="BB54">
            <v>8882682282</v>
          </cell>
          <cell r="BC54">
            <v>17234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2214732055</v>
          </cell>
          <cell r="E56" t="str">
            <v>SUMIT KUMAR</v>
          </cell>
          <cell r="F56" t="str">
            <v>MANOJ SAH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WO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WO</v>
          </cell>
          <cell r="R56" t="str">
            <v>P</v>
          </cell>
          <cell r="S56" t="str">
            <v>P</v>
          </cell>
          <cell r="T56" t="str">
            <v>CL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P</v>
          </cell>
          <cell r="AI56" t="str">
            <v>P</v>
          </cell>
          <cell r="AJ56" t="str">
            <v>WO</v>
          </cell>
          <cell r="AK56" t="str">
            <v>P</v>
          </cell>
          <cell r="AL56">
            <v>25</v>
          </cell>
          <cell r="AM56">
            <v>4</v>
          </cell>
          <cell r="AN56">
            <v>0</v>
          </cell>
          <cell r="AO56">
            <v>1</v>
          </cell>
          <cell r="AP56">
            <v>92</v>
          </cell>
          <cell r="AQ56">
            <v>30</v>
          </cell>
          <cell r="AR56" t="str">
            <v>1.1.1997</v>
          </cell>
          <cell r="AS56" t="str">
            <v>1.10.2022</v>
          </cell>
          <cell r="AT56" t="str">
            <v>FINO PAYMENTS BANK</v>
          </cell>
          <cell r="AU56" t="str">
            <v>20148432239</v>
          </cell>
          <cell r="AV56" t="str">
            <v>2ND FLOOR, SAWAN PARK</v>
          </cell>
          <cell r="AW56" t="str">
            <v>FINO0000001</v>
          </cell>
          <cell r="AX56">
            <v>661607557771</v>
          </cell>
          <cell r="AY56" t="str">
            <v>JXTPK8528J</v>
          </cell>
          <cell r="AZ56" t="str">
            <v>WARD NO-3, BARO MUNSHI TOLA, BEGUSARAI, BIHAR-851118</v>
          </cell>
          <cell r="BA56">
            <v>7061806448</v>
          </cell>
          <cell r="BB56">
            <v>17234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16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4</v>
          </cell>
          <cell r="L57">
            <v>8</v>
          </cell>
        </row>
        <row r="58">
          <cell r="D58">
            <v>2214923408</v>
          </cell>
          <cell r="E58" t="str">
            <v>BHAWNA SINGH</v>
          </cell>
          <cell r="F58" t="str">
            <v>ROHTAS</v>
          </cell>
          <cell r="G58" t="str">
            <v>ASST.</v>
          </cell>
          <cell r="H58" t="str">
            <v>WO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CL</v>
          </cell>
          <cell r="P58" t="str">
            <v>WO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L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WO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 t="str">
            <v>P</v>
          </cell>
          <cell r="AK58" t="str">
            <v>P</v>
          </cell>
          <cell r="AL58">
            <v>23</v>
          </cell>
          <cell r="AM58">
            <v>5</v>
          </cell>
          <cell r="AN58">
            <v>0</v>
          </cell>
          <cell r="AO58">
            <v>1</v>
          </cell>
          <cell r="AP58">
            <v>0</v>
          </cell>
          <cell r="AQ58">
            <v>29</v>
          </cell>
          <cell r="AR58" t="str">
            <v>2.12.1996</v>
          </cell>
          <cell r="AS58" t="str">
            <v>1.10.2022</v>
          </cell>
          <cell r="AT58" t="str">
            <v>HDFC BANK</v>
          </cell>
          <cell r="AU58" t="str">
            <v>50100506276552</v>
          </cell>
          <cell r="AV58" t="str">
            <v>RAJOURI GARDEN, DELHI</v>
          </cell>
          <cell r="AW58" t="str">
            <v>HDFC0001343</v>
          </cell>
          <cell r="AX58">
            <v>546076405046</v>
          </cell>
          <cell r="AY58" t="str">
            <v>IMZPS4424M</v>
          </cell>
          <cell r="AZ58" t="str">
            <v>472/13, CHISTI CHAMAN KISHAN GANJ, DELHI-110007</v>
          </cell>
          <cell r="BA58">
            <v>7678338832</v>
          </cell>
          <cell r="BB58">
            <v>20903</v>
          </cell>
        </row>
        <row r="59">
          <cell r="A59" t="str">
            <v>OT HRS.</v>
          </cell>
        </row>
        <row r="60">
          <cell r="D60">
            <v>2214510232</v>
          </cell>
          <cell r="E60" t="str">
            <v>PUSHPENDRA KUMAR</v>
          </cell>
          <cell r="F60" t="str">
            <v>RAMVIR SINGH</v>
          </cell>
          <cell r="G60" t="str">
            <v>GDA</v>
          </cell>
          <cell r="H60" t="str">
            <v>P</v>
          </cell>
          <cell r="I60" t="str">
            <v>WO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CL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WO</v>
          </cell>
          <cell r="AJ60">
            <v>23</v>
          </cell>
          <cell r="AK60">
            <v>4</v>
          </cell>
          <cell r="AL60">
            <v>0</v>
          </cell>
          <cell r="AM60">
            <v>1</v>
          </cell>
          <cell r="AN60">
            <v>12</v>
          </cell>
          <cell r="AO60">
            <v>28</v>
          </cell>
          <cell r="AP60" t="str">
            <v>7.10.1990</v>
          </cell>
          <cell r="AQ60" t="str">
            <v>1.10.2022</v>
          </cell>
          <cell r="AR60" t="str">
            <v>PUNJAB AND SIND BANK</v>
          </cell>
          <cell r="AS60" t="str">
            <v>11801000000674</v>
          </cell>
          <cell r="AT60" t="str">
            <v>NAJAFGARH ROAD, DELHI-110041</v>
          </cell>
          <cell r="AU60" t="str">
            <v>PSIB0021180</v>
          </cell>
          <cell r="AV60">
            <v>499399239225</v>
          </cell>
          <cell r="AW60" t="str">
            <v>CVFPK6416A</v>
          </cell>
          <cell r="AX60" t="str">
            <v>G-62/14, LAXMI PARK, NANGLOI, DELHI-110041</v>
          </cell>
          <cell r="AY60">
            <v>9654515419</v>
          </cell>
          <cell r="AZ60">
            <v>17234</v>
          </cell>
        </row>
        <row r="61">
          <cell r="A61" t="str">
            <v>OT HRS.</v>
          </cell>
          <cell r="B61">
            <v>8</v>
          </cell>
          <cell r="C61">
            <v>4</v>
          </cell>
        </row>
        <row r="62">
          <cell r="D62">
            <v>1013721592</v>
          </cell>
          <cell r="E62" t="str">
            <v>SURYA NATH</v>
          </cell>
          <cell r="F62" t="str">
            <v>L.P.SINGH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WO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P</v>
          </cell>
          <cell r="Z62" t="str">
            <v>P</v>
          </cell>
          <cell r="AA62" t="str">
            <v>P</v>
          </cell>
          <cell r="AB62" t="str">
            <v>WO</v>
          </cell>
          <cell r="AC62" t="str">
            <v>CL</v>
          </cell>
          <cell r="AD62" t="str">
            <v>P</v>
          </cell>
          <cell r="AE62" t="str">
            <v>P</v>
          </cell>
          <cell r="AF62" t="str">
            <v>P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WO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24</v>
          </cell>
          <cell r="AQ62">
            <v>30</v>
          </cell>
          <cell r="AR62" t="str">
            <v>4.9.1981</v>
          </cell>
          <cell r="AS62" t="str">
            <v>1.10.2022</v>
          </cell>
          <cell r="AT62" t="str">
            <v>BANK OF MAHARASHTRA</v>
          </cell>
          <cell r="AU62" t="str">
            <v>20027479822</v>
          </cell>
          <cell r="AV62" t="str">
            <v>JANAKPURI, DELHI</v>
          </cell>
          <cell r="AW62" t="str">
            <v>MAHB0001188</v>
          </cell>
          <cell r="AX62">
            <v>251071508399</v>
          </cell>
          <cell r="AY62" t="str">
            <v>RZ-70-A, HONS PARK, WEST SAGAR PUR, DELHI-110046</v>
          </cell>
          <cell r="AZ62">
            <v>9599826747</v>
          </cell>
          <cell r="BA62">
            <v>17234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</row>
        <row r="64">
          <cell r="D64">
            <v>1013875994</v>
          </cell>
          <cell r="E64" t="str">
            <v>GORELAL SAH</v>
          </cell>
          <cell r="F64" t="str">
            <v>BALESHWAR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CL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170</v>
          </cell>
          <cell r="AQ64">
            <v>30</v>
          </cell>
          <cell r="AR64" t="str">
            <v>1.2.1985</v>
          </cell>
          <cell r="AS64" t="str">
            <v>1.10.2022</v>
          </cell>
          <cell r="AT64" t="str">
            <v>PUNJAB &amp; SIND BANK</v>
          </cell>
          <cell r="AU64" t="str">
            <v>08691000101156</v>
          </cell>
          <cell r="AV64" t="str">
            <v>PUSHPANJALI ENCLAVE, DELHI-110034</v>
          </cell>
          <cell r="AW64" t="str">
            <v>PSIB0001030</v>
          </cell>
          <cell r="AX64">
            <v>237021122669</v>
          </cell>
          <cell r="AY64" t="str">
            <v>KITPS0252P</v>
          </cell>
          <cell r="AZ64" t="str">
            <v>A-16, T-HUTS, SEC-3, ROHINI, DELHI-110085</v>
          </cell>
          <cell r="BA64">
            <v>8920057482</v>
          </cell>
          <cell r="BB64">
            <v>17234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8</v>
          </cell>
          <cell r="P65">
            <v>8</v>
          </cell>
          <cell r="Q65">
            <v>8</v>
          </cell>
          <cell r="R65">
            <v>8</v>
          </cell>
          <cell r="S65">
            <v>2</v>
          </cell>
          <cell r="T65">
            <v>8</v>
          </cell>
          <cell r="U65">
            <v>8</v>
          </cell>
        </row>
        <row r="66">
          <cell r="D66">
            <v>2214925255</v>
          </cell>
          <cell r="E66" t="str">
            <v>SANDHYA</v>
          </cell>
          <cell r="F66" t="str">
            <v>JITENDER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WO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WO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CL</v>
          </cell>
          <cell r="AI66" t="str">
            <v>P</v>
          </cell>
          <cell r="AJ66" t="str">
            <v>P</v>
          </cell>
          <cell r="AK66" t="str">
            <v>WO</v>
          </cell>
          <cell r="AL66">
            <v>25</v>
          </cell>
          <cell r="AM66">
            <v>4</v>
          </cell>
          <cell r="AN66">
            <v>0</v>
          </cell>
          <cell r="AO66">
            <v>1</v>
          </cell>
          <cell r="AP66">
            <v>26</v>
          </cell>
          <cell r="AQ66">
            <v>30</v>
          </cell>
          <cell r="AR66" t="str">
            <v>1.1.1993</v>
          </cell>
          <cell r="AS66" t="str">
            <v>1.10.2022</v>
          </cell>
          <cell r="AT66" t="str">
            <v>KOTAK MAHINDRA BANK</v>
          </cell>
          <cell r="AU66" t="str">
            <v>5447703187</v>
          </cell>
          <cell r="AV66" t="str">
            <v>KOHAT ENCLAVE DELHI</v>
          </cell>
          <cell r="AW66" t="str">
            <v>KKBK0004626</v>
          </cell>
          <cell r="AX66">
            <v>960058953708</v>
          </cell>
          <cell r="AY66" t="str">
            <v>MDBPS7257P</v>
          </cell>
          <cell r="AZ66" t="str">
            <v>H.NO-3192, GALI NO-81, B-BLOCK, SANT NAGAR, BURARI, DELHI-110084</v>
          </cell>
          <cell r="BA66">
            <v>7683083995</v>
          </cell>
          <cell r="BB66">
            <v>17234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2</v>
          </cell>
          <cell r="E67">
            <v>8</v>
          </cell>
        </row>
        <row r="68">
          <cell r="D68">
            <v>1114626427</v>
          </cell>
          <cell r="E68" t="str">
            <v>PREM WATI</v>
          </cell>
          <cell r="F68" t="str">
            <v>MAHENDER KUMAR</v>
          </cell>
          <cell r="G68" t="str">
            <v>TOILOR</v>
          </cell>
          <cell r="H68" t="str">
            <v>P</v>
          </cell>
          <cell r="I68" t="str">
            <v>WO</v>
          </cell>
          <cell r="J68" t="str">
            <v>CL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WO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>
            <v>24</v>
          </cell>
          <cell r="AL68">
            <v>4</v>
          </cell>
          <cell r="AM68">
            <v>0</v>
          </cell>
          <cell r="AN68">
            <v>1</v>
          </cell>
          <cell r="AO68">
            <v>0</v>
          </cell>
          <cell r="AP68">
            <v>29</v>
          </cell>
          <cell r="AQ68" t="str">
            <v>25.8.1976</v>
          </cell>
          <cell r="AR68" t="str">
            <v>1.10.2022</v>
          </cell>
          <cell r="AS68" t="str">
            <v>PUNJAB NATIONAL BANK</v>
          </cell>
          <cell r="AT68" t="str">
            <v>0619000101289447</v>
          </cell>
          <cell r="AU68" t="str">
            <v>NEW ROHTAK ROAD, NEAR LIBERTY CINEMA, DELHI-110005</v>
          </cell>
          <cell r="AV68" t="str">
            <v>PUNB0061900</v>
          </cell>
          <cell r="AW68" t="str">
            <v>890382963240</v>
          </cell>
          <cell r="AX68" t="str">
            <v>ANMPV8170F</v>
          </cell>
          <cell r="AY68" t="str">
            <v>H.NO-351, DHAN SINGH NAGAR, ANAND PARVAT, DELHI-110005</v>
          </cell>
          <cell r="AZ68">
            <v>9999426226</v>
          </cell>
          <cell r="BA68">
            <v>20903</v>
          </cell>
        </row>
        <row r="69">
          <cell r="A69" t="str">
            <v>OT HRS.</v>
          </cell>
        </row>
        <row r="70">
          <cell r="D70">
            <v>2214421444</v>
          </cell>
          <cell r="E70" t="str">
            <v>SURYA PRAKASH</v>
          </cell>
          <cell r="F70" t="str">
            <v>BAHADUR RAM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WO</v>
          </cell>
          <cell r="N70" t="str">
            <v>P</v>
          </cell>
          <cell r="O70" t="str">
            <v>P</v>
          </cell>
          <cell r="P70" t="str">
            <v>P</v>
          </cell>
          <cell r="Q70" t="str">
            <v>P</v>
          </cell>
          <cell r="R70" t="str">
            <v>P</v>
          </cell>
          <cell r="S70">
            <v>10</v>
          </cell>
          <cell r="T70">
            <v>1</v>
          </cell>
          <cell r="U70">
            <v>0</v>
          </cell>
          <cell r="V70">
            <v>0</v>
          </cell>
          <cell r="W70">
            <v>28</v>
          </cell>
          <cell r="X70">
            <v>11</v>
          </cell>
          <cell r="Y70" t="str">
            <v>9.8.1985</v>
          </cell>
          <cell r="Z70" t="str">
            <v>1.11.2022</v>
          </cell>
          <cell r="AA70" t="str">
            <v>STATE BANK OF INDIA</v>
          </cell>
          <cell r="AB70" t="str">
            <v>31477329667</v>
          </cell>
          <cell r="AC70" t="str">
            <v>MAU CITY, MOGARPURA, UP</v>
          </cell>
          <cell r="AD70" t="str">
            <v>SBIN0012474</v>
          </cell>
          <cell r="AE70">
            <v>822796339031</v>
          </cell>
          <cell r="AF70" t="str">
            <v>BZKPP5148L</v>
          </cell>
          <cell r="AG70" t="str">
            <v>N-41/C-494, JJ CAMP, SURAJ PARK, SIRAS PUR, DELHI-110042</v>
          </cell>
          <cell r="AH70">
            <v>7532929358</v>
          </cell>
          <cell r="AI70">
            <v>17234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4</v>
          </cell>
          <cell r="E71">
            <v>8</v>
          </cell>
        </row>
        <row r="72">
          <cell r="D72">
            <v>2214928398</v>
          </cell>
          <cell r="E72" t="str">
            <v>MOHD NAUSHAD</v>
          </cell>
          <cell r="F72" t="str">
            <v>MOHD HUSSAIN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WO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CL</v>
          </cell>
          <cell r="AD72" t="str">
            <v>WO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>
            <v>25</v>
          </cell>
          <cell r="AM72">
            <v>4</v>
          </cell>
          <cell r="AN72">
            <v>0</v>
          </cell>
          <cell r="AO72">
            <v>1</v>
          </cell>
          <cell r="AP72">
            <v>40</v>
          </cell>
          <cell r="AQ72">
            <v>30</v>
          </cell>
          <cell r="AR72" t="str">
            <v>2.11.2000</v>
          </cell>
          <cell r="AS72" t="str">
            <v>9.11.2022</v>
          </cell>
          <cell r="AT72" t="str">
            <v>YES BANK</v>
          </cell>
          <cell r="AU72" t="str">
            <v>069398700003643</v>
          </cell>
          <cell r="AV72" t="str">
            <v>DB GUPTA ROAD, KAROL BAGH, DELHI</v>
          </cell>
          <cell r="AW72" t="str">
            <v>YESB0000693</v>
          </cell>
          <cell r="AX72">
            <v>968208497597</v>
          </cell>
          <cell r="AY72" t="str">
            <v>CHKPN5622G</v>
          </cell>
          <cell r="AZ72" t="str">
            <v>H.NO-D-2, 25 FUTA ROAD, INDIRA VIHAR, CHAMAN PARK, GOKAL PUR, DELHI-110094</v>
          </cell>
          <cell r="BA72">
            <v>9911816503</v>
          </cell>
          <cell r="BB72">
            <v>17234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</row>
        <row r="74">
          <cell r="D74">
            <v>2214934239</v>
          </cell>
          <cell r="E74" t="str">
            <v>DHEERAJ KUMAR</v>
          </cell>
          <cell r="F74" t="str">
            <v>CHARAN SINGH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WO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CL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WO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>
            <v>25</v>
          </cell>
          <cell r="AM74">
            <v>4</v>
          </cell>
          <cell r="AN74">
            <v>0</v>
          </cell>
          <cell r="AO74">
            <v>1</v>
          </cell>
          <cell r="AP74">
            <v>105</v>
          </cell>
          <cell r="AQ74">
            <v>30</v>
          </cell>
          <cell r="AR74" t="str">
            <v>19.2.1977</v>
          </cell>
          <cell r="AS74" t="str">
            <v>9.11.2022</v>
          </cell>
          <cell r="AT74" t="str">
            <v>STATE BANK OF INDIA</v>
          </cell>
          <cell r="AU74" t="str">
            <v>32834774333</v>
          </cell>
          <cell r="AV74" t="str">
            <v>SEC-14, ROHINI, DELHI</v>
          </cell>
          <cell r="AW74" t="str">
            <v>SBIN0030432</v>
          </cell>
          <cell r="AX74">
            <v>974214842357</v>
          </cell>
          <cell r="AY74" t="str">
            <v>BEOPD8803B</v>
          </cell>
          <cell r="AZ74" t="str">
            <v>A-906, SHAHBAD DAULAT PUR, SAMAI PUR, DELHI-110042</v>
          </cell>
          <cell r="BA74">
            <v>8860615060</v>
          </cell>
          <cell r="BB74">
            <v>17234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16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  <cell r="I75">
            <v>8</v>
          </cell>
          <cell r="J75">
            <v>8</v>
          </cell>
          <cell r="K75">
            <v>1</v>
          </cell>
          <cell r="L75">
            <v>8</v>
          </cell>
          <cell r="M75">
            <v>8</v>
          </cell>
          <cell r="N75">
            <v>8</v>
          </cell>
        </row>
        <row r="76">
          <cell r="D76">
            <v>2214934246</v>
          </cell>
          <cell r="E76" t="str">
            <v>SACHIN</v>
          </cell>
          <cell r="F76" t="str">
            <v>RAJENDER SINGH</v>
          </cell>
          <cell r="G76" t="str">
            <v>GDA</v>
          </cell>
          <cell r="H76" t="str">
            <v>LEFT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>20.3.2001</v>
          </cell>
          <cell r="P76" t="str">
            <v>25.11.2022</v>
          </cell>
          <cell r="Q76" t="str">
            <v>STATE BANK OF INDIA</v>
          </cell>
          <cell r="R76" t="str">
            <v>33101918580</v>
          </cell>
          <cell r="S76" t="str">
            <v>NANGLOI</v>
          </cell>
          <cell r="T76" t="str">
            <v>SBIN0011548</v>
          </cell>
          <cell r="U76">
            <v>590090792549</v>
          </cell>
          <cell r="V76" t="str">
            <v>MRTPS9646E</v>
          </cell>
          <cell r="W76" t="str">
            <v>E-222, CAMO-2, NANGLOI, DELHI-110041</v>
          </cell>
          <cell r="X76">
            <v>9871619323</v>
          </cell>
          <cell r="Y76">
            <v>17234</v>
          </cell>
        </row>
        <row r="77">
          <cell r="A77" t="str">
            <v>OT HRS.</v>
          </cell>
        </row>
        <row r="78">
          <cell r="D78">
            <v>2214733455</v>
          </cell>
          <cell r="E78" t="str">
            <v>SHIV PRAKASH PAL</v>
          </cell>
          <cell r="F78" t="str">
            <v>GAYA RAM PAL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WO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P</v>
          </cell>
          <cell r="S78" t="str">
            <v>WO</v>
          </cell>
          <cell r="T78" t="str">
            <v>P</v>
          </cell>
          <cell r="U78" t="str">
            <v>P</v>
          </cell>
          <cell r="V78" t="str">
            <v>P</v>
          </cell>
          <cell r="W78">
            <v>13</v>
          </cell>
          <cell r="X78">
            <v>2</v>
          </cell>
          <cell r="Y78">
            <v>0</v>
          </cell>
          <cell r="Z78">
            <v>0</v>
          </cell>
          <cell r="AA78">
            <v>20</v>
          </cell>
          <cell r="AB78">
            <v>15</v>
          </cell>
          <cell r="AC78" t="str">
            <v>5.3.1990</v>
          </cell>
          <cell r="AD78" t="str">
            <v>11.11.2022</v>
          </cell>
          <cell r="AE78" t="str">
            <v>PUNJAB NATIONAL BANK</v>
          </cell>
          <cell r="AF78" t="str">
            <v>6584000100033167</v>
          </cell>
          <cell r="AG78" t="str">
            <v>SWAROOP NAGAR, DELHI</v>
          </cell>
          <cell r="AH78" t="str">
            <v>PUNB0658400</v>
          </cell>
          <cell r="AI78">
            <v>520847999305</v>
          </cell>
          <cell r="AJ78" t="str">
            <v>DAQPP2008N</v>
          </cell>
          <cell r="AK78" t="str">
            <v>G-131, GALI NO-11, SWAROOP NAGAR, DELHI-110042</v>
          </cell>
          <cell r="AL78">
            <v>9212932049</v>
          </cell>
          <cell r="AM78">
            <v>17234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</row>
        <row r="80">
          <cell r="D80">
            <v>1013752164</v>
          </cell>
          <cell r="E80" t="str">
            <v>RAJ BAHADUR</v>
          </cell>
          <cell r="F80" t="str">
            <v>HOSHIYAR SINGH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P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WO</v>
          </cell>
          <cell r="AJ80" t="str">
            <v>P</v>
          </cell>
          <cell r="AK80" t="str">
            <v>P</v>
          </cell>
          <cell r="AL80">
            <v>25</v>
          </cell>
          <cell r="AM80">
            <v>4</v>
          </cell>
          <cell r="AN80">
            <v>0</v>
          </cell>
          <cell r="AO80">
            <v>1</v>
          </cell>
          <cell r="AP80">
            <v>60</v>
          </cell>
          <cell r="AQ80">
            <v>30</v>
          </cell>
          <cell r="AR80" t="str">
            <v>1.2.1975</v>
          </cell>
          <cell r="AS80" t="str">
            <v>6.11.2022</v>
          </cell>
          <cell r="AT80" t="str">
            <v>CANARA BANK</v>
          </cell>
          <cell r="AU80" t="str">
            <v>3008101012320</v>
          </cell>
          <cell r="AV80" t="str">
            <v>SEC-14, ROHINI, DELHI-110085</v>
          </cell>
          <cell r="AW80" t="str">
            <v>CNRB0003008</v>
          </cell>
          <cell r="AX80">
            <v>701516939315</v>
          </cell>
          <cell r="AY80" t="str">
            <v>CIZPB5955Q</v>
          </cell>
          <cell r="AZ80" t="str">
            <v>C-434, RAMESH ENCLAVE, KIRARI, DELHI-110088</v>
          </cell>
          <cell r="BA80">
            <v>9650173234</v>
          </cell>
          <cell r="BB80">
            <v>17234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4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</row>
        <row r="82">
          <cell r="D82">
            <v>2214934247</v>
          </cell>
          <cell r="E82" t="str">
            <v>AKHILESH</v>
          </cell>
          <cell r="F82" t="str">
            <v>RAM HARSH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WO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WO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CL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WO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25</v>
          </cell>
          <cell r="AQ82">
            <v>30</v>
          </cell>
          <cell r="AR82" t="str">
            <v>8.3.2000</v>
          </cell>
          <cell r="AS82" t="str">
            <v>25.11.2022</v>
          </cell>
          <cell r="AT82" t="str">
            <v>HDFC BANK</v>
          </cell>
          <cell r="AU82" t="str">
            <v>50100509465237</v>
          </cell>
          <cell r="AV82" t="str">
            <v>PUSHPANJALI ENCLAVE, DELHI-110034</v>
          </cell>
          <cell r="AW82" t="str">
            <v>HDFC0000711</v>
          </cell>
          <cell r="AX82">
            <v>987791429174</v>
          </cell>
          <cell r="AY82" t="str">
            <v>CNZPA2366R</v>
          </cell>
          <cell r="AZ82" t="str">
            <v>J-634, MANGOL PURI, DELHI-110083</v>
          </cell>
          <cell r="BA82">
            <v>9990775081</v>
          </cell>
          <cell r="BB82">
            <v>17234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1</v>
          </cell>
        </row>
        <row r="84">
          <cell r="D84">
            <v>2214934251</v>
          </cell>
          <cell r="E84" t="str">
            <v>YASH PAL</v>
          </cell>
          <cell r="F84" t="str">
            <v>RAKESH PAL</v>
          </cell>
          <cell r="G84" t="str">
            <v>GDA</v>
          </cell>
          <cell r="H84" t="str">
            <v>P</v>
          </cell>
          <cell r="I84" t="str">
            <v>WO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WO</v>
          </cell>
          <cell r="Y84">
            <v>14</v>
          </cell>
          <cell r="Z84">
            <v>3</v>
          </cell>
          <cell r="AA84">
            <v>0</v>
          </cell>
          <cell r="AB84">
            <v>0</v>
          </cell>
          <cell r="AC84">
            <v>0</v>
          </cell>
          <cell r="AD84">
            <v>17</v>
          </cell>
          <cell r="AE84" t="str">
            <v>1.1.2003</v>
          </cell>
          <cell r="AF84" t="str">
            <v>25.11.2022</v>
          </cell>
          <cell r="AG84" t="str">
            <v>CANARA BANK</v>
          </cell>
          <cell r="AH84" t="str">
            <v>110001906507</v>
          </cell>
          <cell r="AI84" t="str">
            <v>HAIDERPUR, DELHI</v>
          </cell>
          <cell r="AJ84" t="str">
            <v>CNRB0019021</v>
          </cell>
          <cell r="AK84">
            <v>637838119398</v>
          </cell>
          <cell r="AL84" t="str">
            <v>GGRPP7440A</v>
          </cell>
          <cell r="AM84" t="str">
            <v>159, GALI NO-5, HAIDERPUR, DELHI-110088</v>
          </cell>
          <cell r="AN84">
            <v>7053580207</v>
          </cell>
          <cell r="AO84">
            <v>17234</v>
          </cell>
        </row>
        <row r="85">
          <cell r="A85" t="str">
            <v>OT HRS.</v>
          </cell>
        </row>
        <row r="86">
          <cell r="D86">
            <v>2214943005</v>
          </cell>
          <cell r="E86" t="str">
            <v>JITIN</v>
          </cell>
          <cell r="F86" t="str">
            <v>RAMNIWAS</v>
          </cell>
          <cell r="G86" t="str">
            <v>GDA</v>
          </cell>
          <cell r="H86" t="str">
            <v>LEFT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5.8.2001</v>
          </cell>
          <cell r="P86" t="str">
            <v>1.12.2022</v>
          </cell>
          <cell r="Q86" t="str">
            <v>KOTAK MAHINDRA BANK</v>
          </cell>
          <cell r="R86" t="str">
            <v>5947466315</v>
          </cell>
          <cell r="S86" t="str">
            <v>AHMEDABAD-GHANTAKARNA MARKET</v>
          </cell>
          <cell r="T86" t="str">
            <v>KKBK0000811</v>
          </cell>
          <cell r="U86">
            <v>685912591492</v>
          </cell>
          <cell r="V86" t="str">
            <v>CBQPJ9012E</v>
          </cell>
          <cell r="W86" t="str">
            <v>D-688, GL-32, HARIJAN BASTI, AMAR COLONY, EAST GOKALPUR, DELHI-110094</v>
          </cell>
          <cell r="X86">
            <v>9536654704</v>
          </cell>
          <cell r="Y86">
            <v>17234</v>
          </cell>
        </row>
        <row r="87">
          <cell r="A87" t="str">
            <v>OT HRS.</v>
          </cell>
        </row>
        <row r="88">
          <cell r="D88">
            <v>2214805050</v>
          </cell>
          <cell r="E88" t="str">
            <v>BHIM</v>
          </cell>
          <cell r="F88" t="str">
            <v>VEER PAL</v>
          </cell>
          <cell r="G88" t="str">
            <v>GDA</v>
          </cell>
          <cell r="H88" t="str">
            <v>P</v>
          </cell>
          <cell r="I88" t="str">
            <v>WO</v>
          </cell>
          <cell r="J88" t="str">
            <v>P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WO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WO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P</v>
          </cell>
          <cell r="AB88" t="str">
            <v>P</v>
          </cell>
          <cell r="AC88" t="str">
            <v>CL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WO</v>
          </cell>
          <cell r="AK88">
            <v>24</v>
          </cell>
          <cell r="AL88">
            <v>4</v>
          </cell>
          <cell r="AM88">
            <v>0</v>
          </cell>
          <cell r="AN88">
            <v>1</v>
          </cell>
          <cell r="AO88">
            <v>0</v>
          </cell>
          <cell r="AP88">
            <v>29</v>
          </cell>
          <cell r="AQ88" t="str">
            <v>20.5.1992</v>
          </cell>
          <cell r="AR88" t="str">
            <v>6.12.2022</v>
          </cell>
          <cell r="AS88" t="str">
            <v>PUNJAB NATIONAL BANK</v>
          </cell>
          <cell r="AT88" t="str">
            <v>50762122000200</v>
          </cell>
          <cell r="AU88" t="str">
            <v>SULTAN PUR MAZRA, DELHI</v>
          </cell>
          <cell r="AV88" t="str">
            <v>PUNB0190310</v>
          </cell>
          <cell r="AW88">
            <v>809326933425</v>
          </cell>
          <cell r="AX88" t="str">
            <v>CPNPB5524G</v>
          </cell>
          <cell r="AY88" t="str">
            <v>A-5/129, SULTAN PURI, DELHI-110086</v>
          </cell>
          <cell r="AZ88">
            <v>9899735374</v>
          </cell>
          <cell r="BA88">
            <v>17234</v>
          </cell>
        </row>
        <row r="89">
          <cell r="A89" t="str">
            <v>OT HRS.</v>
          </cell>
        </row>
        <row r="90">
          <cell r="D90">
            <v>1014143645</v>
          </cell>
          <cell r="E90" t="str">
            <v>DINESH KUMAR</v>
          </cell>
          <cell r="F90" t="str">
            <v>RAM ASRE</v>
          </cell>
          <cell r="G90" t="str">
            <v>GDA</v>
          </cell>
          <cell r="H90" t="str">
            <v>LEFT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25.1.1975</v>
          </cell>
          <cell r="P90" t="str">
            <v>6.12.2022</v>
          </cell>
          <cell r="Q90" t="str">
            <v>CANARA BANK</v>
          </cell>
          <cell r="R90" t="str">
            <v>4126101002993</v>
          </cell>
          <cell r="S90" t="str">
            <v>MANGOL PURI INDUSTRIAL AREA, DELHI-110034</v>
          </cell>
          <cell r="T90" t="str">
            <v>CNRB0004126</v>
          </cell>
          <cell r="U90">
            <v>734495287399</v>
          </cell>
          <cell r="V90" t="str">
            <v>CHBPK3054N</v>
          </cell>
          <cell r="W90" t="str">
            <v>P-1/117, MANGOL PURI, DELHI-110083</v>
          </cell>
          <cell r="X90">
            <v>9953915475</v>
          </cell>
          <cell r="Y90">
            <v>17234</v>
          </cell>
        </row>
        <row r="91">
          <cell r="A91" t="str">
            <v>OT HRS.</v>
          </cell>
        </row>
        <row r="92">
          <cell r="D92">
            <v>2214805054</v>
          </cell>
          <cell r="E92" t="str">
            <v>JITENDER</v>
          </cell>
          <cell r="F92" t="str">
            <v>BHAGWAN DASS</v>
          </cell>
          <cell r="G92" t="str">
            <v>GDA</v>
          </cell>
          <cell r="H92" t="str">
            <v>CL</v>
          </cell>
          <cell r="I92" t="str">
            <v>P</v>
          </cell>
          <cell r="J92" t="str">
            <v>WO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WO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WO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>
            <v>20</v>
          </cell>
          <cell r="AG92">
            <v>3</v>
          </cell>
          <cell r="AH92">
            <v>0</v>
          </cell>
          <cell r="AI92">
            <v>1</v>
          </cell>
          <cell r="AJ92">
            <v>16</v>
          </cell>
          <cell r="AK92">
            <v>24</v>
          </cell>
          <cell r="AL92" t="str">
            <v>17.5.1990</v>
          </cell>
          <cell r="AM92" t="str">
            <v>7.12.2022</v>
          </cell>
          <cell r="AN92" t="str">
            <v>PUNJAB &amp; SIND BANK</v>
          </cell>
          <cell r="AO92" t="str">
            <v>09981000030899</v>
          </cell>
          <cell r="AP92" t="str">
            <v>MANGOL PURI, DELHI</v>
          </cell>
          <cell r="AQ92" t="str">
            <v>PSIB0020998</v>
          </cell>
          <cell r="AR92">
            <v>670907768149</v>
          </cell>
          <cell r="AS92" t="str">
            <v>CBJPJ4252M</v>
          </cell>
          <cell r="AT92" t="str">
            <v>F-2/94, MANGOL PURI, DELHI-110083</v>
          </cell>
          <cell r="AU92">
            <v>8800765731</v>
          </cell>
          <cell r="AV92">
            <v>17234</v>
          </cell>
        </row>
        <row r="93">
          <cell r="A93" t="str">
            <v>OT HRS.</v>
          </cell>
          <cell r="B93">
            <v>8</v>
          </cell>
          <cell r="C93">
            <v>8</v>
          </cell>
        </row>
        <row r="94">
          <cell r="D94">
            <v>2214943075</v>
          </cell>
          <cell r="E94" t="str">
            <v>LALIT KUMAR</v>
          </cell>
          <cell r="F94" t="str">
            <v>MOHAN LAL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WO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CL</v>
          </cell>
          <cell r="T94" t="str">
            <v>P</v>
          </cell>
          <cell r="U94" t="str">
            <v>WO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WO</v>
          </cell>
          <cell r="AC94" t="str">
            <v>P</v>
          </cell>
          <cell r="AD94" t="str">
            <v>P</v>
          </cell>
          <cell r="AE94" t="str">
            <v>P</v>
          </cell>
          <cell r="AF94" t="str">
            <v>P</v>
          </cell>
          <cell r="AG94" t="str">
            <v>P</v>
          </cell>
          <cell r="AH94" t="str">
            <v>P</v>
          </cell>
          <cell r="AI94" t="str">
            <v>WO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36</v>
          </cell>
          <cell r="AQ94">
            <v>30</v>
          </cell>
          <cell r="AR94" t="str">
            <v>23.3.2003</v>
          </cell>
          <cell r="AS94" t="str">
            <v>8.12.2022</v>
          </cell>
          <cell r="AT94" t="str">
            <v>BANK OF BARODA</v>
          </cell>
          <cell r="AU94" t="str">
            <v>89958100001445</v>
          </cell>
          <cell r="AV94" t="str">
            <v>JAWA COMPLEX, RAILWAY ROAD, PANIPAT HR</v>
          </cell>
          <cell r="AW94" t="str">
            <v>BARB0VJMPAN</v>
          </cell>
          <cell r="AX94">
            <v>439438811263</v>
          </cell>
          <cell r="AY94" t="str">
            <v>KWDPK0728N</v>
          </cell>
          <cell r="AZ94" t="str">
            <v>3RD FLOOR-201, KH.NO-43/1, LAL DORA, BEGUM PUR, DELHI-110085</v>
          </cell>
          <cell r="BA94">
            <v>9306368304</v>
          </cell>
          <cell r="BB94">
            <v>17234</v>
          </cell>
        </row>
        <row r="95">
          <cell r="A95" t="str">
            <v>OT HRS.</v>
          </cell>
          <cell r="B95">
            <v>4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</row>
        <row r="96">
          <cell r="D96">
            <v>2214732052</v>
          </cell>
          <cell r="E96" t="str">
            <v>AMAN SONI</v>
          </cell>
          <cell r="F96" t="str">
            <v>HARI SHANKER SONI</v>
          </cell>
          <cell r="G96" t="str">
            <v>GDA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WO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WO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P</v>
          </cell>
          <cell r="AI96" t="str">
            <v>P</v>
          </cell>
          <cell r="AJ96" t="str">
            <v>WO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37</v>
          </cell>
          <cell r="AQ96">
            <v>30</v>
          </cell>
          <cell r="AR96" t="str">
            <v>16.9.1999</v>
          </cell>
          <cell r="AS96" t="str">
            <v>27.12.2022</v>
          </cell>
          <cell r="AT96" t="str">
            <v>STATE BANK OF INDIA</v>
          </cell>
          <cell r="AU96" t="str">
            <v>35628236627</v>
          </cell>
          <cell r="AV96" t="str">
            <v>WALTERGANJ, UP</v>
          </cell>
          <cell r="AW96" t="str">
            <v>SBIN0003323</v>
          </cell>
          <cell r="AX96">
            <v>571306480228</v>
          </cell>
          <cell r="AY96" t="str">
            <v>COWPA7416N</v>
          </cell>
          <cell r="AZ96" t="str">
            <v>JHUGGI NO-148, 1ST FLOOR, NAND LAL JHUGGIS, GOPALPUR, DELHI-110009</v>
          </cell>
          <cell r="BA96">
            <v>7232955371</v>
          </cell>
          <cell r="BB96">
            <v>17234</v>
          </cell>
        </row>
        <row r="97">
          <cell r="A97" t="str">
            <v>OT HRS.</v>
          </cell>
          <cell r="B97">
            <v>7</v>
          </cell>
          <cell r="C97">
            <v>6</v>
          </cell>
          <cell r="D97">
            <v>8</v>
          </cell>
          <cell r="E97">
            <v>8</v>
          </cell>
          <cell r="F97">
            <v>8</v>
          </cell>
        </row>
        <row r="98">
          <cell r="D98">
            <v>2214943286</v>
          </cell>
          <cell r="E98" t="str">
            <v>LAXMI</v>
          </cell>
          <cell r="F98" t="str">
            <v>LOKESH KUMAR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CL</v>
          </cell>
          <cell r="Q98" t="str">
            <v>WO</v>
          </cell>
          <cell r="R98" t="str">
            <v>WO</v>
          </cell>
          <cell r="S98" t="str">
            <v>WO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P</v>
          </cell>
          <cell r="AG98" t="str">
            <v>WO</v>
          </cell>
          <cell r="AH98" t="str">
            <v>P</v>
          </cell>
          <cell r="AI98" t="str">
            <v>P</v>
          </cell>
          <cell r="AJ98" t="str">
            <v>P</v>
          </cell>
          <cell r="AK98" t="str">
            <v>P</v>
          </cell>
          <cell r="AL98">
            <v>25</v>
          </cell>
          <cell r="AM98">
            <v>4</v>
          </cell>
          <cell r="AN98">
            <v>0</v>
          </cell>
          <cell r="AO98">
            <v>1</v>
          </cell>
          <cell r="AP98">
            <v>18</v>
          </cell>
          <cell r="AQ98">
            <v>30</v>
          </cell>
          <cell r="AR98" t="str">
            <v>19.11.1983</v>
          </cell>
          <cell r="AS98" t="str">
            <v>24.12.2022</v>
          </cell>
          <cell r="AT98" t="str">
            <v>STATE BANK OF INDIA</v>
          </cell>
          <cell r="AU98" t="str">
            <v>30777768929</v>
          </cell>
          <cell r="AV98" t="str">
            <v>SULTAN PURI, DELHI</v>
          </cell>
          <cell r="AW98" t="str">
            <v>SBIN0004846</v>
          </cell>
          <cell r="AX98">
            <v>573008425005</v>
          </cell>
          <cell r="AY98" t="str">
            <v>AZWPL8425F</v>
          </cell>
          <cell r="AZ98" t="str">
            <v>A-5/161, SULTANPURI, DELHI-110086</v>
          </cell>
          <cell r="BA98">
            <v>8287746861</v>
          </cell>
          <cell r="BB98">
            <v>17234</v>
          </cell>
        </row>
        <row r="99">
          <cell r="A99" t="str">
            <v>OT HRS.</v>
          </cell>
          <cell r="B99">
            <v>5</v>
          </cell>
          <cell r="C99">
            <v>5</v>
          </cell>
          <cell r="D99">
            <v>8</v>
          </cell>
        </row>
        <row r="100">
          <cell r="D100">
            <v>2214949715</v>
          </cell>
          <cell r="E100" t="str">
            <v>MUNISH</v>
          </cell>
          <cell r="F100" t="str">
            <v>SHYAM KUMAR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WO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P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WO</v>
          </cell>
          <cell r="AG100" t="str">
            <v>P</v>
          </cell>
          <cell r="AH100" t="str">
            <v>P</v>
          </cell>
          <cell r="AI100" t="str">
            <v>CL</v>
          </cell>
          <cell r="AJ100" t="str">
            <v>WO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119</v>
          </cell>
          <cell r="AQ100">
            <v>30</v>
          </cell>
          <cell r="AR100" t="str">
            <v>8.3.1996</v>
          </cell>
          <cell r="AS100" t="str">
            <v>1.1.2023</v>
          </cell>
          <cell r="AT100" t="str">
            <v>BANK OF BARODA</v>
          </cell>
          <cell r="AU100" t="str">
            <v>33150100028978</v>
          </cell>
          <cell r="AV100" t="str">
            <v>BURARI, DELHI</v>
          </cell>
          <cell r="AW100" t="str">
            <v>BARB0BURARI</v>
          </cell>
          <cell r="AX100">
            <v>763465943239</v>
          </cell>
          <cell r="AY100" t="str">
            <v>CVHPM4143G</v>
          </cell>
          <cell r="AZ100" t="str">
            <v>176, KAMAL VIHAR, KAMAL PUR, GALI NO-10, C-BLOCK, BURARI, DELHI-110084</v>
          </cell>
          <cell r="BA100">
            <v>9560613633</v>
          </cell>
          <cell r="BB100">
            <v>17234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16</v>
          </cell>
          <cell r="K101">
            <v>8</v>
          </cell>
          <cell r="L101">
            <v>8</v>
          </cell>
          <cell r="M101">
            <v>7</v>
          </cell>
          <cell r="N101">
            <v>8</v>
          </cell>
          <cell r="O101">
            <v>8</v>
          </cell>
        </row>
        <row r="102">
          <cell r="D102">
            <v>2214432077</v>
          </cell>
          <cell r="E102" t="str">
            <v>TEJ PRAKASH</v>
          </cell>
          <cell r="F102" t="str">
            <v>RAM AVATAR</v>
          </cell>
          <cell r="G102" t="str">
            <v>AC TECHNICIAN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WO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A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CL</v>
          </cell>
          <cell r="AJ102" t="str">
            <v>CL</v>
          </cell>
          <cell r="AK102" t="str">
            <v>P</v>
          </cell>
          <cell r="AL102">
            <v>23</v>
          </cell>
          <cell r="AM102">
            <v>4</v>
          </cell>
          <cell r="AN102">
            <v>0</v>
          </cell>
          <cell r="AO102">
            <v>2</v>
          </cell>
          <cell r="AP102">
            <v>89</v>
          </cell>
          <cell r="AQ102">
            <v>29</v>
          </cell>
          <cell r="AR102" t="str">
            <v>7.7.1992</v>
          </cell>
          <cell r="AS102" t="str">
            <v>27.12.2022</v>
          </cell>
          <cell r="AT102" t="str">
            <v>PUNJAB &amp; SIND BANK</v>
          </cell>
          <cell r="AU102" t="str">
            <v>09941000001601</v>
          </cell>
          <cell r="AV102" t="str">
            <v>RAJDHANI PARK, NEW ROHTAK ROAD, MUNDKA, DELHI-110041</v>
          </cell>
          <cell r="AW102" t="str">
            <v>PSIB0020994</v>
          </cell>
          <cell r="AX102" t="str">
            <v>868371827685</v>
          </cell>
          <cell r="AY102" t="str">
            <v>CDLPP5955K</v>
          </cell>
          <cell r="AZ102" t="str">
            <v>Y-1373, Y-BLOCK, PREM NAGAR-2, KIRARI SULEMAN NAGAR, DELHI-110086</v>
          </cell>
          <cell r="BA102">
            <v>8800231325</v>
          </cell>
          <cell r="BB102">
            <v>18993</v>
          </cell>
        </row>
        <row r="103">
          <cell r="A103" t="str">
            <v>OT HRS.</v>
          </cell>
          <cell r="B103">
            <v>3</v>
          </cell>
          <cell r="C103">
            <v>3</v>
          </cell>
          <cell r="D103">
            <v>2</v>
          </cell>
          <cell r="E103">
            <v>10</v>
          </cell>
          <cell r="F103">
            <v>4</v>
          </cell>
          <cell r="G103">
            <v>5</v>
          </cell>
          <cell r="H103">
            <v>4</v>
          </cell>
          <cell r="I103">
            <v>8</v>
          </cell>
          <cell r="J103">
            <v>5</v>
          </cell>
          <cell r="K103">
            <v>2</v>
          </cell>
          <cell r="L103">
            <v>3</v>
          </cell>
          <cell r="M103">
            <v>3</v>
          </cell>
          <cell r="N103">
            <v>8</v>
          </cell>
          <cell r="O103">
            <v>3</v>
          </cell>
          <cell r="P103">
            <v>3</v>
          </cell>
          <cell r="Q103">
            <v>3</v>
          </cell>
          <cell r="R103">
            <v>4</v>
          </cell>
          <cell r="S103">
            <v>12</v>
          </cell>
          <cell r="T103">
            <v>4</v>
          </cell>
        </row>
        <row r="104">
          <cell r="D104">
            <v>2017149123</v>
          </cell>
          <cell r="E104" t="str">
            <v>JITENDER KUMAR VERMA</v>
          </cell>
          <cell r="F104" t="str">
            <v>RAM SAJ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CL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WO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P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WO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WO</v>
          </cell>
          <cell r="AJ104" t="str">
            <v>P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156</v>
          </cell>
          <cell r="AQ104">
            <v>30</v>
          </cell>
          <cell r="AR104" t="str">
            <v>2.5.1987</v>
          </cell>
          <cell r="AS104" t="str">
            <v>1.12.2022</v>
          </cell>
          <cell r="AT104" t="str">
            <v>PUNJAB &amp; SIND BANK</v>
          </cell>
          <cell r="AU104" t="str">
            <v>09981000025963</v>
          </cell>
          <cell r="AV104" t="str">
            <v>MANGOL PUR KALAN, DELHI-110083</v>
          </cell>
          <cell r="AW104" t="str">
            <v>PSIB0020998</v>
          </cell>
          <cell r="AX104">
            <v>358163186607</v>
          </cell>
          <cell r="AY104" t="str">
            <v>BQYPV7869M</v>
          </cell>
          <cell r="AZ104" t="str">
            <v>D-454, MANGOL PURI, DELHI-110083</v>
          </cell>
          <cell r="BA104">
            <v>7065399557</v>
          </cell>
          <cell r="BB104">
            <v>17234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16</v>
          </cell>
          <cell r="F105">
            <v>8</v>
          </cell>
          <cell r="G105">
            <v>8</v>
          </cell>
          <cell r="H105">
            <v>8</v>
          </cell>
          <cell r="I105">
            <v>8</v>
          </cell>
          <cell r="J105">
            <v>8</v>
          </cell>
          <cell r="K105">
            <v>8</v>
          </cell>
          <cell r="L105">
            <v>8</v>
          </cell>
          <cell r="M105">
            <v>16</v>
          </cell>
          <cell r="N105">
            <v>8</v>
          </cell>
          <cell r="O105">
            <v>8</v>
          </cell>
          <cell r="P105">
            <v>8</v>
          </cell>
          <cell r="Q105">
            <v>4</v>
          </cell>
          <cell r="R105">
            <v>8</v>
          </cell>
          <cell r="S105">
            <v>8</v>
          </cell>
        </row>
        <row r="106">
          <cell r="D106">
            <v>2214273439</v>
          </cell>
          <cell r="E106" t="str">
            <v>GARIBA</v>
          </cell>
          <cell r="F106" t="str">
            <v>GURU</v>
          </cell>
          <cell r="G106" t="str">
            <v>MASON</v>
          </cell>
          <cell r="H106" t="str">
            <v>P</v>
          </cell>
          <cell r="I106" t="str">
            <v>WO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WO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WO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WO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>
            <v>26</v>
          </cell>
          <cell r="AM106">
            <v>4</v>
          </cell>
          <cell r="AN106">
            <v>0</v>
          </cell>
          <cell r="AO106">
            <v>0</v>
          </cell>
          <cell r="AP106">
            <v>44</v>
          </cell>
          <cell r="AQ106">
            <v>30</v>
          </cell>
          <cell r="AR106" t="str">
            <v>1.7.1980</v>
          </cell>
          <cell r="AS106" t="str">
            <v>1.1.2023</v>
          </cell>
          <cell r="AT106" t="str">
            <v>PUNJAB NATIONAL BANK</v>
          </cell>
          <cell r="AU106" t="str">
            <v>0341001700003276</v>
          </cell>
          <cell r="AV106" t="str">
            <v>MOHAN NAGAR, GHAZIABAD, UP</v>
          </cell>
          <cell r="AW106" t="str">
            <v>PUNB0034100</v>
          </cell>
          <cell r="AX106">
            <v>238031458927</v>
          </cell>
          <cell r="AY106" t="str">
            <v>ARYPG8217G</v>
          </cell>
          <cell r="AZ106" t="str">
            <v>C-446, RAJEEV COLONY, KARHERA, MOHAN NAGAR, GHAZIABAD, UP-201007</v>
          </cell>
          <cell r="BA106">
            <v>9566582426</v>
          </cell>
          <cell r="BB106">
            <v>17234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4</v>
          </cell>
          <cell r="E107">
            <v>11</v>
          </cell>
          <cell r="F107">
            <v>4</v>
          </cell>
          <cell r="G107">
            <v>3</v>
          </cell>
          <cell r="H107">
            <v>3</v>
          </cell>
          <cell r="I107">
            <v>3</v>
          </cell>
        </row>
        <row r="108">
          <cell r="D108">
            <v>2214385825</v>
          </cell>
          <cell r="E108" t="str">
            <v>SAURABH MISHRA</v>
          </cell>
          <cell r="F108" t="str">
            <v>RAMAVTAR MISHRA</v>
          </cell>
          <cell r="G108" t="str">
            <v>GAS MANIFOLD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WO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CL</v>
          </cell>
          <cell r="Q108" t="str">
            <v>CL</v>
          </cell>
          <cell r="R108" t="str">
            <v>P</v>
          </cell>
          <cell r="S108" t="str">
            <v>WO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CL</v>
          </cell>
          <cell r="AG108" t="str">
            <v>WO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23</v>
          </cell>
          <cell r="AM108">
            <v>4</v>
          </cell>
          <cell r="AN108">
            <v>0</v>
          </cell>
          <cell r="AO108">
            <v>3</v>
          </cell>
          <cell r="AP108">
            <v>30</v>
          </cell>
          <cell r="AQ108">
            <v>30</v>
          </cell>
          <cell r="AR108" t="str">
            <v>16.5.1985</v>
          </cell>
          <cell r="AS108" t="str">
            <v>1.1.2023</v>
          </cell>
          <cell r="AT108" t="str">
            <v>CENTRAL BANK OF INDIA</v>
          </cell>
          <cell r="AU108" t="str">
            <v>3510223313</v>
          </cell>
          <cell r="AV108" t="str">
            <v>GREEN VALLEY PUBLIC SCHOOL, HARI NAGAR, BADARPUR, DELHI</v>
          </cell>
          <cell r="AW108" t="str">
            <v>CBIN0283618</v>
          </cell>
          <cell r="AX108">
            <v>658771536055</v>
          </cell>
          <cell r="AY108" t="str">
            <v>EBBPM0813B</v>
          </cell>
          <cell r="AZ108" t="str">
            <v>H.NO-HR-58, PRAHLAD PUR, PUL PEHLAD, DELHI-110044</v>
          </cell>
          <cell r="BA108">
            <v>8750774120</v>
          </cell>
          <cell r="BB108">
            <v>20903</v>
          </cell>
        </row>
        <row r="109">
          <cell r="A109" t="str">
            <v>OT HRS.</v>
          </cell>
          <cell r="B109">
            <v>6</v>
          </cell>
          <cell r="C109">
            <v>6</v>
          </cell>
          <cell r="D109">
            <v>6</v>
          </cell>
          <cell r="E109">
            <v>6</v>
          </cell>
          <cell r="F109">
            <v>6</v>
          </cell>
        </row>
        <row r="110">
          <cell r="D110">
            <v>2214273444</v>
          </cell>
          <cell r="E110" t="str">
            <v>RAVI KUMAR</v>
          </cell>
          <cell r="F110" t="str">
            <v>GIRWAR SINGH</v>
          </cell>
          <cell r="G110" t="str">
            <v>CARPENTER</v>
          </cell>
          <cell r="H110" t="str">
            <v>P</v>
          </cell>
          <cell r="I110" t="str">
            <v>WO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WO</v>
          </cell>
          <cell r="Q110" t="str">
            <v>P</v>
          </cell>
          <cell r="R110" t="str">
            <v>CL</v>
          </cell>
          <cell r="S110" t="str">
            <v>P</v>
          </cell>
          <cell r="T110">
            <v>9</v>
          </cell>
          <cell r="U110">
            <v>2</v>
          </cell>
          <cell r="V110">
            <v>0</v>
          </cell>
          <cell r="W110">
            <v>1</v>
          </cell>
          <cell r="X110">
            <v>18</v>
          </cell>
          <cell r="Y110">
            <v>12</v>
          </cell>
          <cell r="Z110" t="str">
            <v>10.12.1992</v>
          </cell>
          <cell r="AA110" t="str">
            <v>1.1.2023</v>
          </cell>
          <cell r="AB110" t="str">
            <v>INDIAN BANK</v>
          </cell>
          <cell r="AC110" t="str">
            <v>50386190226</v>
          </cell>
          <cell r="AD110" t="str">
            <v>SEC-14, ROHINI, DELHI</v>
          </cell>
          <cell r="AE110" t="str">
            <v>IDIB000R647</v>
          </cell>
          <cell r="AF110">
            <v>903937417661</v>
          </cell>
          <cell r="AG110" t="str">
            <v>ERFPK7481D</v>
          </cell>
          <cell r="AH110" t="str">
            <v>Y-194, MANGOL PURI, DELHI-110083</v>
          </cell>
          <cell r="AI110">
            <v>8851202200</v>
          </cell>
          <cell r="AJ110">
            <v>20903</v>
          </cell>
        </row>
        <row r="111">
          <cell r="A111" t="str">
            <v>OT HRS.</v>
          </cell>
          <cell r="B111">
            <v>8</v>
          </cell>
          <cell r="C111">
            <v>4</v>
          </cell>
          <cell r="D111">
            <v>6</v>
          </cell>
        </row>
        <row r="112">
          <cell r="D112">
            <v>2214273436</v>
          </cell>
          <cell r="E112" t="str">
            <v>VIKASH</v>
          </cell>
          <cell r="F112" t="str">
            <v>VED SINGH</v>
          </cell>
          <cell r="G112" t="str">
            <v>AC TECHNICIAN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CL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WO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WO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WO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WO</v>
          </cell>
          <cell r="AL112">
            <v>24</v>
          </cell>
          <cell r="AM112">
            <v>4</v>
          </cell>
          <cell r="AN112">
            <v>0</v>
          </cell>
          <cell r="AO112">
            <v>2</v>
          </cell>
          <cell r="AP112">
            <v>35</v>
          </cell>
          <cell r="AQ112">
            <v>30</v>
          </cell>
          <cell r="AR112" t="str">
            <v>23.6.1990</v>
          </cell>
          <cell r="AS112" t="str">
            <v>1.1.2023</v>
          </cell>
          <cell r="AT112" t="str">
            <v>KOTAK MAHINDRA BANK</v>
          </cell>
          <cell r="AU112" t="str">
            <v>7946810007</v>
          </cell>
          <cell r="AV112" t="str">
            <v>KESAR TOWER, ARYA SAMAJ ROAD, NARELA, DELHI</v>
          </cell>
          <cell r="AW112" t="str">
            <v>KKBK0004631</v>
          </cell>
          <cell r="AX112">
            <v>895366734187</v>
          </cell>
          <cell r="AY112" t="str">
            <v>ARUPV1056C</v>
          </cell>
          <cell r="AZ112" t="str">
            <v>635, KHERA KHURD, DELHI-110082</v>
          </cell>
          <cell r="BA112">
            <v>9999484310</v>
          </cell>
          <cell r="BB112">
            <v>20903</v>
          </cell>
        </row>
        <row r="113">
          <cell r="A113" t="str">
            <v>OT HRS.</v>
          </cell>
          <cell r="B113">
            <v>3</v>
          </cell>
          <cell r="C113">
            <v>8</v>
          </cell>
          <cell r="D113">
            <v>8</v>
          </cell>
          <cell r="E113">
            <v>8</v>
          </cell>
          <cell r="F113">
            <v>8</v>
          </cell>
        </row>
        <row r="114">
          <cell r="D114">
            <v>2214517887</v>
          </cell>
          <cell r="E114" t="str">
            <v>SUNIL</v>
          </cell>
          <cell r="F114" t="str">
            <v>BALWAN SINGH</v>
          </cell>
          <cell r="G114" t="str">
            <v>AC TECHNICIAN</v>
          </cell>
          <cell r="H114" t="str">
            <v>P</v>
          </cell>
          <cell r="I114" t="str">
            <v>P</v>
          </cell>
          <cell r="J114" t="str">
            <v>WO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WO</v>
          </cell>
          <cell r="R114" t="str">
            <v>P</v>
          </cell>
          <cell r="S114" t="str">
            <v>P</v>
          </cell>
          <cell r="T114">
            <v>10</v>
          </cell>
          <cell r="U114">
            <v>2</v>
          </cell>
          <cell r="V114">
            <v>0</v>
          </cell>
          <cell r="W114">
            <v>0</v>
          </cell>
          <cell r="X114">
            <v>69</v>
          </cell>
          <cell r="Y114">
            <v>12</v>
          </cell>
          <cell r="Z114" t="str">
            <v>10.11.1994</v>
          </cell>
          <cell r="AA114" t="str">
            <v>1.1.2023</v>
          </cell>
          <cell r="AB114" t="str">
            <v>CENTRAL BANK OF INDIA</v>
          </cell>
          <cell r="AC114" t="str">
            <v>3307752248</v>
          </cell>
          <cell r="AD114" t="str">
            <v>KHERA KHURD, DELHI</v>
          </cell>
          <cell r="AE114" t="str">
            <v>CBIN0283328</v>
          </cell>
          <cell r="AF114">
            <v>878857475484</v>
          </cell>
          <cell r="AG114" t="str">
            <v>IGOPS2544P</v>
          </cell>
          <cell r="AH114" t="str">
            <v>105, IRADAT NAGAR, ALIAS NAYA BANS, DELHI-110082</v>
          </cell>
          <cell r="AI114">
            <v>9911604658</v>
          </cell>
          <cell r="AJ114">
            <v>20903</v>
          </cell>
        </row>
        <row r="115">
          <cell r="A115" t="str">
            <v>OT HRS.</v>
          </cell>
          <cell r="B115">
            <v>9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12</v>
          </cell>
          <cell r="H115">
            <v>8</v>
          </cell>
          <cell r="I115">
            <v>8</v>
          </cell>
        </row>
        <row r="116">
          <cell r="D116">
            <v>2214273440</v>
          </cell>
          <cell r="E116" t="str">
            <v>YASHPAL SINGH</v>
          </cell>
          <cell r="F116" t="str">
            <v>JAY SINGH</v>
          </cell>
          <cell r="G116" t="str">
            <v>FEBRICATOR</v>
          </cell>
          <cell r="H116" t="str">
            <v>P</v>
          </cell>
          <cell r="I116" t="str">
            <v>WO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WO</v>
          </cell>
          <cell r="Q116" t="str">
            <v>P</v>
          </cell>
          <cell r="R116" t="str">
            <v>P</v>
          </cell>
          <cell r="S116" t="str">
            <v>P</v>
          </cell>
          <cell r="T116">
            <v>10</v>
          </cell>
          <cell r="U116">
            <v>2</v>
          </cell>
          <cell r="V116">
            <v>0</v>
          </cell>
          <cell r="W116">
            <v>0</v>
          </cell>
          <cell r="X116">
            <v>46</v>
          </cell>
          <cell r="Y116">
            <v>12</v>
          </cell>
          <cell r="Z116" t="str">
            <v>12.4.1992</v>
          </cell>
          <cell r="AA116" t="str">
            <v>1.1.2023</v>
          </cell>
          <cell r="AB116" t="str">
            <v>UNION BANK OF INDIA</v>
          </cell>
          <cell r="AC116" t="str">
            <v>720502120000561</v>
          </cell>
          <cell r="AD116" t="str">
            <v>SEC-8, ROHINI, DELHI</v>
          </cell>
          <cell r="AE116" t="str">
            <v>UBIN0572055</v>
          </cell>
          <cell r="AF116">
            <v>813132478534</v>
          </cell>
          <cell r="AG116" t="str">
            <v>FMXPS0025P</v>
          </cell>
          <cell r="AH116" t="str">
            <v>SHEKHUPUR, BULANDSHAR, UP-202392</v>
          </cell>
          <cell r="AI116">
            <v>9540197548</v>
          </cell>
          <cell r="AJ116">
            <v>20903</v>
          </cell>
        </row>
        <row r="117">
          <cell r="A117" t="str">
            <v>OT HRS.</v>
          </cell>
          <cell r="B117">
            <v>4</v>
          </cell>
          <cell r="C117">
            <v>12</v>
          </cell>
          <cell r="D117">
            <v>4</v>
          </cell>
          <cell r="E117">
            <v>3</v>
          </cell>
          <cell r="F117">
            <v>12</v>
          </cell>
          <cell r="G117">
            <v>4</v>
          </cell>
          <cell r="H117">
            <v>4</v>
          </cell>
          <cell r="I117">
            <v>3</v>
          </cell>
        </row>
        <row r="118">
          <cell r="D118">
            <v>2214571235</v>
          </cell>
          <cell r="E118" t="str">
            <v>KRISHAN KUMAR</v>
          </cell>
          <cell r="F118" t="str">
            <v>MAHESH</v>
          </cell>
          <cell r="G118" t="str">
            <v>AC TECHNICIAN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CL</v>
          </cell>
          <cell r="M118" t="str">
            <v>CL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WO</v>
          </cell>
          <cell r="S118" t="str">
            <v>P</v>
          </cell>
          <cell r="T118" t="str">
            <v>P</v>
          </cell>
          <cell r="U118" t="str">
            <v>CL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WO</v>
          </cell>
          <cell r="Z118" t="str">
            <v>P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WO</v>
          </cell>
          <cell r="AG118" t="str">
            <v>P</v>
          </cell>
          <cell r="AH118" t="str">
            <v>P</v>
          </cell>
          <cell r="AI118" t="str">
            <v>P</v>
          </cell>
          <cell r="AJ118" t="str">
            <v>P</v>
          </cell>
          <cell r="AK118" t="str">
            <v>P</v>
          </cell>
          <cell r="AL118">
            <v>23</v>
          </cell>
          <cell r="AM118">
            <v>4</v>
          </cell>
          <cell r="AN118">
            <v>0</v>
          </cell>
          <cell r="AO118">
            <v>3</v>
          </cell>
          <cell r="AP118">
            <v>60</v>
          </cell>
          <cell r="AQ118">
            <v>30</v>
          </cell>
          <cell r="AR118" t="str">
            <v>11.12.1995</v>
          </cell>
          <cell r="AS118" t="str">
            <v>1.1.2023</v>
          </cell>
          <cell r="AT118" t="str">
            <v>STATE BANK OF INDIA</v>
          </cell>
          <cell r="AU118" t="str">
            <v>55148073427</v>
          </cell>
          <cell r="AV118" t="str">
            <v>JULANA, JIND, HR</v>
          </cell>
          <cell r="AW118" t="str">
            <v>SBIN0050114</v>
          </cell>
          <cell r="AX118">
            <v>317401167050</v>
          </cell>
          <cell r="AY118" t="str">
            <v>FEFPK0972F</v>
          </cell>
          <cell r="AZ118" t="str">
            <v>H.NO-1004, E-BLOCK, JAHANGIR PURI, DELHI-110033</v>
          </cell>
          <cell r="BA118">
            <v>8930242244</v>
          </cell>
          <cell r="BB118">
            <v>20903</v>
          </cell>
        </row>
        <row r="119">
          <cell r="A119" t="str">
            <v>OT HRS.</v>
          </cell>
          <cell r="B119">
            <v>2</v>
          </cell>
          <cell r="C119">
            <v>8</v>
          </cell>
          <cell r="D119">
            <v>4</v>
          </cell>
          <cell r="E119">
            <v>9</v>
          </cell>
          <cell r="F119">
            <v>4</v>
          </cell>
          <cell r="G119">
            <v>4</v>
          </cell>
          <cell r="H119">
            <v>8</v>
          </cell>
          <cell r="I119">
            <v>3</v>
          </cell>
          <cell r="J119">
            <v>2</v>
          </cell>
          <cell r="K119">
            <v>3</v>
          </cell>
          <cell r="L119">
            <v>10</v>
          </cell>
          <cell r="M119">
            <v>3</v>
          </cell>
        </row>
        <row r="120">
          <cell r="D120">
            <v>1112856934</v>
          </cell>
          <cell r="E120" t="str">
            <v>PANKAJ SINGH</v>
          </cell>
          <cell r="F120" t="str">
            <v>RAJENDRA SINGH</v>
          </cell>
          <cell r="G120" t="str">
            <v>PLUMBER</v>
          </cell>
          <cell r="H120" t="str">
            <v>P</v>
          </cell>
          <cell r="I120" t="str">
            <v>P</v>
          </cell>
          <cell r="J120" t="str">
            <v>WO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WO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P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CL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EL</v>
          </cell>
          <cell r="AH120" t="str">
            <v>P</v>
          </cell>
          <cell r="AI120" t="str">
            <v>P</v>
          </cell>
          <cell r="AJ120" t="str">
            <v>P</v>
          </cell>
          <cell r="AK120" t="str">
            <v>P</v>
          </cell>
          <cell r="AL120">
            <v>24</v>
          </cell>
          <cell r="AM120">
            <v>4</v>
          </cell>
          <cell r="AN120">
            <v>0</v>
          </cell>
          <cell r="AO120">
            <v>1</v>
          </cell>
          <cell r="AP120">
            <v>26</v>
          </cell>
          <cell r="AQ120">
            <v>29</v>
          </cell>
          <cell r="AR120" t="str">
            <v>4.10.1978</v>
          </cell>
          <cell r="AS120" t="str">
            <v>1.1.2023</v>
          </cell>
          <cell r="AT120" t="str">
            <v>PUNJAB NATIONAL BANK</v>
          </cell>
          <cell r="AU120" t="str">
            <v>1051000100184179</v>
          </cell>
          <cell r="AV120" t="str">
            <v>VPO-BURARI, DELHI-110084</v>
          </cell>
          <cell r="AW120" t="str">
            <v>PUNB0105100</v>
          </cell>
          <cell r="AX120">
            <v>859808462395</v>
          </cell>
          <cell r="AY120" t="str">
            <v>BJEPS9252A</v>
          </cell>
          <cell r="AZ120" t="str">
            <v>5499/14, GALI NO-115/18A, B-BLOCK, SANT NAGAR, BURARI, DELHI-110084</v>
          </cell>
          <cell r="BA120">
            <v>9953834455</v>
          </cell>
          <cell r="BB120">
            <v>20903</v>
          </cell>
        </row>
        <row r="121">
          <cell r="A121" t="str">
            <v>OT HRS.</v>
          </cell>
          <cell r="B121">
            <v>12</v>
          </cell>
          <cell r="C121">
            <v>6</v>
          </cell>
          <cell r="D121">
            <v>2</v>
          </cell>
          <cell r="E121">
            <v>6</v>
          </cell>
        </row>
        <row r="122">
          <cell r="D122">
            <v>6914384242</v>
          </cell>
          <cell r="E122" t="str">
            <v>PREM PAL SINGH</v>
          </cell>
          <cell r="F122" t="str">
            <v>RAM PRASAD SINGH</v>
          </cell>
          <cell r="G122" t="str">
            <v>ELECTRICIAN</v>
          </cell>
          <cell r="H122" t="str">
            <v>P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WO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WO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WO</v>
          </cell>
          <cell r="AE122" t="str">
            <v>P</v>
          </cell>
          <cell r="AF122" t="str">
            <v>P</v>
          </cell>
          <cell r="AG122" t="str">
            <v>CL</v>
          </cell>
          <cell r="AH122" t="str">
            <v>P</v>
          </cell>
          <cell r="AI122" t="str">
            <v>P</v>
          </cell>
          <cell r="AJ122" t="str">
            <v>CL</v>
          </cell>
          <cell r="AK122" t="str">
            <v>WO</v>
          </cell>
          <cell r="AL122">
            <v>24</v>
          </cell>
          <cell r="AM122">
            <v>4</v>
          </cell>
          <cell r="AN122">
            <v>0</v>
          </cell>
          <cell r="AO122">
            <v>2</v>
          </cell>
          <cell r="AP122">
            <v>44</v>
          </cell>
          <cell r="AQ122">
            <v>30</v>
          </cell>
          <cell r="AR122" t="str">
            <v>28.7.1979</v>
          </cell>
          <cell r="AS122" t="str">
            <v>1.1.2023</v>
          </cell>
          <cell r="AT122" t="str">
            <v>UNION BANK OF INDIA</v>
          </cell>
          <cell r="AU122" t="str">
            <v>520101020777661</v>
          </cell>
          <cell r="AV122" t="str">
            <v>SHALIMAR BAGH, DELHI-</v>
          </cell>
          <cell r="AW122" t="str">
            <v>UBIN0905313</v>
          </cell>
          <cell r="AX122">
            <v>937700222996</v>
          </cell>
          <cell r="AY122" t="str">
            <v>DIIPS0564Q</v>
          </cell>
          <cell r="AZ122" t="str">
            <v>E-9, GALI NO-3, DCM COLONY, IBRAHIMPUR, MUKHMEL PUR, DELHI-110036</v>
          </cell>
          <cell r="BA122">
            <v>8368414950</v>
          </cell>
          <cell r="BB122">
            <v>20903</v>
          </cell>
        </row>
        <row r="123">
          <cell r="A123" t="str">
            <v>OT HRS.</v>
          </cell>
          <cell r="B123">
            <v>6</v>
          </cell>
          <cell r="C123">
            <v>7</v>
          </cell>
          <cell r="D123">
            <v>11</v>
          </cell>
          <cell r="E123">
            <v>6</v>
          </cell>
          <cell r="F123">
            <v>7</v>
          </cell>
          <cell r="G123">
            <v>7</v>
          </cell>
        </row>
        <row r="124">
          <cell r="D124">
            <v>2214686739</v>
          </cell>
          <cell r="E124" t="str">
            <v>SHYAM LAL MAURYA</v>
          </cell>
          <cell r="F124" t="str">
            <v>SUKH RAM</v>
          </cell>
          <cell r="G124" t="str">
            <v>GAS MANIFOLD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WO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WO</v>
          </cell>
          <cell r="AJ124" t="str">
            <v>P</v>
          </cell>
          <cell r="AK124" t="str">
            <v>P</v>
          </cell>
          <cell r="AL124">
            <v>26</v>
          </cell>
          <cell r="AM124">
            <v>4</v>
          </cell>
          <cell r="AN124">
            <v>0</v>
          </cell>
          <cell r="AO124">
            <v>0</v>
          </cell>
          <cell r="AP124">
            <v>48</v>
          </cell>
          <cell r="AQ124">
            <v>30</v>
          </cell>
          <cell r="AR124" t="str">
            <v>20.7.1975</v>
          </cell>
          <cell r="AS124" t="str">
            <v>1.1.2023</v>
          </cell>
          <cell r="AT124" t="str">
            <v>STATE BANK OF INDIA</v>
          </cell>
          <cell r="AU124" t="str">
            <v>20195848301</v>
          </cell>
          <cell r="AV124" t="str">
            <v>SRINAGAR COLONY, DELHI</v>
          </cell>
          <cell r="AW124" t="str">
            <v>SBIN0007783</v>
          </cell>
          <cell r="AX124">
            <v>761768068766</v>
          </cell>
          <cell r="AY124" t="str">
            <v>CMEPM5111N</v>
          </cell>
          <cell r="AZ124" t="str">
            <v>H.NO-18, GROUND FLOOR, KH.NO-294/267, STREET NO-3(NEW-3/3), ISHU VIHAR, MUKUNDPUR, PH-2, DELHI-110042</v>
          </cell>
          <cell r="BA124">
            <v>8920769541</v>
          </cell>
          <cell r="BB124">
            <v>20903</v>
          </cell>
        </row>
        <row r="125">
          <cell r="A125" t="str">
            <v>OT HRS.</v>
          </cell>
          <cell r="B125">
            <v>6</v>
          </cell>
          <cell r="C125">
            <v>6</v>
          </cell>
          <cell r="D125">
            <v>6</v>
          </cell>
          <cell r="E125">
            <v>6</v>
          </cell>
          <cell r="F125">
            <v>6</v>
          </cell>
          <cell r="G125">
            <v>12</v>
          </cell>
          <cell r="H125">
            <v>6</v>
          </cell>
        </row>
        <row r="126">
          <cell r="D126">
            <v>2214655859</v>
          </cell>
          <cell r="E126" t="str">
            <v>RITU</v>
          </cell>
          <cell r="F126" t="str">
            <v>PYARE LAL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WO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P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P</v>
          </cell>
          <cell r="AB126" t="str">
            <v>WO</v>
          </cell>
          <cell r="AC126" t="str">
            <v>P</v>
          </cell>
          <cell r="AD126" t="str">
            <v>CL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P</v>
          </cell>
          <cell r="AI126" t="str">
            <v>WO</v>
          </cell>
          <cell r="AJ126" t="str">
            <v>P</v>
          </cell>
          <cell r="AK126" t="str">
            <v>P</v>
          </cell>
          <cell r="AL126">
            <v>25</v>
          </cell>
          <cell r="AM126">
            <v>4</v>
          </cell>
          <cell r="AN126">
            <v>0</v>
          </cell>
          <cell r="AO126">
            <v>1</v>
          </cell>
          <cell r="AP126">
            <v>40</v>
          </cell>
          <cell r="AQ126">
            <v>30</v>
          </cell>
          <cell r="AR126" t="str">
            <v>3.7.1997</v>
          </cell>
          <cell r="AS126" t="str">
            <v>11.1.2023</v>
          </cell>
          <cell r="AT126" t="str">
            <v>PUNJAB NATIONAL BANK</v>
          </cell>
          <cell r="AU126" t="str">
            <v>14362121028282</v>
          </cell>
          <cell r="AV126" t="str">
            <v>SWAROOP NAGAR,A-1, DELHI</v>
          </cell>
          <cell r="AW126" t="str">
            <v>PUNB0143610</v>
          </cell>
          <cell r="AX126">
            <v>276852171264</v>
          </cell>
          <cell r="AY126" t="str">
            <v>DKJPR7719M</v>
          </cell>
          <cell r="AZ126" t="str">
            <v>J-1489, GALI NO-2, SWAROOP NAGAR, DELHI-110042</v>
          </cell>
          <cell r="BA126">
            <v>9268656392</v>
          </cell>
          <cell r="BB126">
            <v>17234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8</v>
          </cell>
          <cell r="F127">
            <v>8</v>
          </cell>
        </row>
        <row r="128">
          <cell r="D128">
            <v>2214953055</v>
          </cell>
          <cell r="E128" t="str">
            <v>AMAN SINGH</v>
          </cell>
          <cell r="F128" t="str">
            <v>ANURAG SINGH</v>
          </cell>
          <cell r="G128" t="str">
            <v>FIRE MAN</v>
          </cell>
          <cell r="H128" t="str">
            <v>P</v>
          </cell>
          <cell r="I128" t="str">
            <v>P</v>
          </cell>
          <cell r="J128" t="str">
            <v>WO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WO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CL</v>
          </cell>
          <cell r="X128" t="str">
            <v>WO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WO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>
            <v>24</v>
          </cell>
          <cell r="AL128">
            <v>4</v>
          </cell>
          <cell r="AM128">
            <v>0</v>
          </cell>
          <cell r="AN128">
            <v>1</v>
          </cell>
          <cell r="AO128">
            <v>62</v>
          </cell>
          <cell r="AP128">
            <v>29</v>
          </cell>
          <cell r="AQ128" t="str">
            <v>5.7.2001</v>
          </cell>
          <cell r="AR128" t="str">
            <v>15.1.2023</v>
          </cell>
          <cell r="AS128" t="str">
            <v>STATE BANK OF INDIA</v>
          </cell>
          <cell r="AT128" t="str">
            <v>41414074230</v>
          </cell>
          <cell r="AU128" t="str">
            <v>CROSSING REPUBLIK, GAZIABAD</v>
          </cell>
          <cell r="AV128" t="str">
            <v>SBIN0015467</v>
          </cell>
          <cell r="AW128">
            <v>589146809201</v>
          </cell>
          <cell r="AX128" t="str">
            <v>MXSPS6030F</v>
          </cell>
          <cell r="AY128" t="str">
            <v>FLAT NO-1230, TOWER-ETERNIA MAHAGUN MASCOT, CROSSING REPUBLIK, GHAZIABAD, UP-201016</v>
          </cell>
          <cell r="AZ128">
            <v>8840262783</v>
          </cell>
          <cell r="BA128">
            <v>20903</v>
          </cell>
        </row>
        <row r="129">
          <cell r="A129" t="str">
            <v>OT HRS.</v>
          </cell>
          <cell r="B129">
            <v>2</v>
          </cell>
          <cell r="C129">
            <v>2</v>
          </cell>
          <cell r="D129">
            <v>2</v>
          </cell>
          <cell r="E129">
            <v>2</v>
          </cell>
          <cell r="F129">
            <v>2</v>
          </cell>
          <cell r="G129">
            <v>4</v>
          </cell>
          <cell r="H129">
            <v>2</v>
          </cell>
          <cell r="I129">
            <v>4</v>
          </cell>
          <cell r="J129">
            <v>2</v>
          </cell>
          <cell r="K129">
            <v>2</v>
          </cell>
          <cell r="L129">
            <v>12</v>
          </cell>
          <cell r="M129">
            <v>2</v>
          </cell>
          <cell r="N129">
            <v>2</v>
          </cell>
          <cell r="O129">
            <v>4</v>
          </cell>
          <cell r="P129">
            <v>12</v>
          </cell>
          <cell r="Q129">
            <v>2</v>
          </cell>
          <cell r="R129">
            <v>2</v>
          </cell>
          <cell r="S129">
            <v>2</v>
          </cell>
        </row>
        <row r="130">
          <cell r="D130">
            <v>2214953060</v>
          </cell>
          <cell r="E130" t="str">
            <v>ARJUN</v>
          </cell>
          <cell r="F130" t="str">
            <v>JANAK SINGH</v>
          </cell>
          <cell r="G130" t="str">
            <v>FIRE MAN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WO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A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WO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WO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0</v>
          </cell>
          <cell r="AP130">
            <v>64</v>
          </cell>
          <cell r="AQ130">
            <v>29</v>
          </cell>
          <cell r="AR130" t="str">
            <v>26.11.1997</v>
          </cell>
          <cell r="AS130" t="str">
            <v>15.1.2023</v>
          </cell>
          <cell r="AT130" t="str">
            <v>UNION BANK OF INDIA</v>
          </cell>
          <cell r="AU130" t="str">
            <v>254612010000067</v>
          </cell>
          <cell r="AV130" t="str">
            <v>SEC-24, ROHINI, DELHI</v>
          </cell>
          <cell r="AW130" t="str">
            <v>UBIN0825468</v>
          </cell>
          <cell r="AX130">
            <v>355141568252</v>
          </cell>
          <cell r="AY130" t="str">
            <v>CNDPA9224Q</v>
          </cell>
          <cell r="AZ130" t="str">
            <v>Q-56, SHARMA COLONY, BUDH VIHAR, PH-2, DELHI-110086</v>
          </cell>
          <cell r="BA130">
            <v>9315669524</v>
          </cell>
          <cell r="BB130">
            <v>20903</v>
          </cell>
        </row>
        <row r="131">
          <cell r="A131" t="str">
            <v>OT HRS.</v>
          </cell>
          <cell r="B131">
            <v>2</v>
          </cell>
          <cell r="C131">
            <v>12</v>
          </cell>
          <cell r="D131">
            <v>4</v>
          </cell>
          <cell r="E131">
            <v>2</v>
          </cell>
          <cell r="F131">
            <v>2</v>
          </cell>
          <cell r="G131">
            <v>2</v>
          </cell>
          <cell r="H131">
            <v>4</v>
          </cell>
          <cell r="I131">
            <v>4</v>
          </cell>
          <cell r="J131">
            <v>2</v>
          </cell>
          <cell r="K131">
            <v>2</v>
          </cell>
          <cell r="L131">
            <v>2</v>
          </cell>
          <cell r="M131">
            <v>4</v>
          </cell>
          <cell r="N131">
            <v>4</v>
          </cell>
          <cell r="O131">
            <v>8</v>
          </cell>
          <cell r="P131">
            <v>8</v>
          </cell>
          <cell r="Q131">
            <v>2</v>
          </cell>
        </row>
        <row r="132">
          <cell r="D132">
            <v>2214902707</v>
          </cell>
          <cell r="E132" t="str">
            <v>JYOTI</v>
          </cell>
          <cell r="F132" t="str">
            <v>PUSHPENDRA KUMAR</v>
          </cell>
          <cell r="G132" t="str">
            <v>GDA</v>
          </cell>
          <cell r="H132" t="str">
            <v>LEFT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>1.1.1998</v>
          </cell>
          <cell r="P132" t="str">
            <v>2.2.2023</v>
          </cell>
          <cell r="Q132" t="str">
            <v>KOTAK MAHINDRA BANK</v>
          </cell>
          <cell r="R132" t="str">
            <v>5446528903</v>
          </cell>
          <cell r="S132" t="str">
            <v>AHMEDABAD-GHANTAKARNA MARKET</v>
          </cell>
          <cell r="T132" t="str">
            <v>KKBK0000811</v>
          </cell>
          <cell r="U132">
            <v>950659389795</v>
          </cell>
          <cell r="V132" t="str">
            <v>CIBPJ1589G</v>
          </cell>
          <cell r="W132" t="str">
            <v>G-62/14, LAXMI PARK, NANGLOI, DELHI-110041</v>
          </cell>
          <cell r="X132">
            <v>9650805898</v>
          </cell>
          <cell r="Y132">
            <v>17234</v>
          </cell>
        </row>
        <row r="133">
          <cell r="A133" t="str">
            <v>OT HRS.</v>
          </cell>
        </row>
        <row r="134">
          <cell r="D134">
            <v>2214956495</v>
          </cell>
          <cell r="E134" t="str">
            <v>HEENA</v>
          </cell>
          <cell r="F134" t="str">
            <v>RAM KISHAN</v>
          </cell>
          <cell r="G134" t="str">
            <v>GDA</v>
          </cell>
          <cell r="H134" t="str">
            <v>LEFT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>15.9.2002</v>
          </cell>
          <cell r="P134" t="str">
            <v>2.2.2023</v>
          </cell>
          <cell r="Q134" t="str">
            <v>STATE BANK OF INDIA</v>
          </cell>
          <cell r="R134" t="str">
            <v>41007770761</v>
          </cell>
          <cell r="S134" t="str">
            <v>AVTAR ENCLAVE, PASCHIM VIHAR</v>
          </cell>
          <cell r="T134" t="str">
            <v>SBIN0071000</v>
          </cell>
          <cell r="U134">
            <v>417984933906</v>
          </cell>
          <cell r="V134" t="str">
            <v>BJDPH6953C</v>
          </cell>
          <cell r="W134" t="str">
            <v>D-528, PEERA GARHI, DELHI-110056</v>
          </cell>
          <cell r="X134">
            <v>9319953948</v>
          </cell>
          <cell r="Y134">
            <v>17234</v>
          </cell>
        </row>
        <row r="135">
          <cell r="A135" t="str">
            <v>OT HRS.</v>
          </cell>
        </row>
        <row r="136">
          <cell r="D136">
            <v>2214956498</v>
          </cell>
          <cell r="E136" t="str">
            <v>SHAHID</v>
          </cell>
          <cell r="F136" t="str">
            <v>SHAMSUDDIN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WO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CL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WO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P</v>
          </cell>
          <cell r="AI136" t="str">
            <v>WO</v>
          </cell>
          <cell r="AJ136" t="str">
            <v>P</v>
          </cell>
          <cell r="AK136" t="str">
            <v>P</v>
          </cell>
          <cell r="AL136">
            <v>25</v>
          </cell>
          <cell r="AM136">
            <v>4</v>
          </cell>
          <cell r="AN136">
            <v>0</v>
          </cell>
          <cell r="AO136">
            <v>1</v>
          </cell>
          <cell r="AP136">
            <v>108</v>
          </cell>
          <cell r="AQ136">
            <v>30</v>
          </cell>
          <cell r="AR136" t="str">
            <v>1.1.2000</v>
          </cell>
          <cell r="AS136" t="str">
            <v>4.2.2023</v>
          </cell>
          <cell r="AT136" t="str">
            <v>KOTAK MAHINDRA BANK</v>
          </cell>
          <cell r="AU136" t="str">
            <v>6046170370</v>
          </cell>
          <cell r="AV136" t="str">
            <v>SEC-8, ROHINI, DELHI</v>
          </cell>
          <cell r="AW136" t="str">
            <v>KKBK0000197</v>
          </cell>
          <cell r="AX136">
            <v>313997134161</v>
          </cell>
          <cell r="AY136" t="str">
            <v>NNAPS5962P</v>
          </cell>
          <cell r="AZ136" t="str">
            <v>C-1/192, SULTAN PURI, DELHI-110086</v>
          </cell>
          <cell r="BA136">
            <v>9911492135</v>
          </cell>
          <cell r="BB136">
            <v>17234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8</v>
          </cell>
          <cell r="E137">
            <v>16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4</v>
          </cell>
          <cell r="L137">
            <v>8</v>
          </cell>
          <cell r="M137">
            <v>8</v>
          </cell>
          <cell r="N137">
            <v>8</v>
          </cell>
        </row>
        <row r="138">
          <cell r="D138">
            <v>2214956500</v>
          </cell>
          <cell r="E138" t="str">
            <v>ABHISHEK</v>
          </cell>
          <cell r="F138" t="str">
            <v>SANTOSH KUMAR</v>
          </cell>
          <cell r="G138" t="str">
            <v>GDA</v>
          </cell>
          <cell r="H138" t="str">
            <v>WO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WO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CL</v>
          </cell>
          <cell r="Y138" t="str">
            <v>WO</v>
          </cell>
          <cell r="Z138" t="str">
            <v>P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P</v>
          </cell>
          <cell r="AJ138" t="str">
            <v>WO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35</v>
          </cell>
          <cell r="AQ138">
            <v>30</v>
          </cell>
          <cell r="AR138" t="str">
            <v>19.2.2003</v>
          </cell>
          <cell r="AS138" t="str">
            <v>8.2.2023</v>
          </cell>
          <cell r="AT138" t="str">
            <v>HDFC BANK</v>
          </cell>
          <cell r="AU138" t="str">
            <v>50100560287882</v>
          </cell>
          <cell r="AV138" t="str">
            <v>PUSHPANJALI ENCLAVE, DELHI-110034</v>
          </cell>
          <cell r="AW138" t="str">
            <v>HDFC0000711</v>
          </cell>
          <cell r="AX138">
            <v>393822566888</v>
          </cell>
          <cell r="AY138" t="str">
            <v>EQSPA3258L</v>
          </cell>
          <cell r="AZ138" t="str">
            <v>42-B/4 KH.NO-62/25, GALI NO-10, B-BLOCK, ANAND PUR DHAM, KARALA, DELHI-110081</v>
          </cell>
          <cell r="BA138">
            <v>8851042051</v>
          </cell>
          <cell r="BB138">
            <v>17234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3</v>
          </cell>
          <cell r="E139">
            <v>8</v>
          </cell>
          <cell r="F139">
            <v>8</v>
          </cell>
        </row>
        <row r="140">
          <cell r="D140">
            <v>2214956501</v>
          </cell>
          <cell r="E140" t="str">
            <v>AJIT KUMAR</v>
          </cell>
          <cell r="F140" t="str">
            <v>UMESH PANDIT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WO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CL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57</v>
          </cell>
          <cell r="AQ140">
            <v>30</v>
          </cell>
          <cell r="AR140" t="str">
            <v>8.12.2004</v>
          </cell>
          <cell r="AS140" t="str">
            <v>8.2.2023</v>
          </cell>
          <cell r="AT140" t="str">
            <v>STATE BANK OF INDIA</v>
          </cell>
          <cell r="AU140" t="str">
            <v>35169116378</v>
          </cell>
          <cell r="AV140" t="str">
            <v>BURARI, DELHI</v>
          </cell>
          <cell r="AW140" t="str">
            <v>SBIN0017930</v>
          </cell>
          <cell r="AX140">
            <v>761821238568</v>
          </cell>
          <cell r="AY140" t="str">
            <v>GALI NO-22, BLOCK-D, MUKAND PUR, DELHI-110042</v>
          </cell>
          <cell r="AZ140">
            <v>9625531741</v>
          </cell>
          <cell r="BA140">
            <v>17234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1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</row>
        <row r="142">
          <cell r="D142">
            <v>2214710114</v>
          </cell>
          <cell r="E142" t="str">
            <v>NEETU</v>
          </cell>
          <cell r="F142" t="str">
            <v>RUMIT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CL</v>
          </cell>
          <cell r="O142" t="str">
            <v>P</v>
          </cell>
          <cell r="P142" t="str">
            <v>WO</v>
          </cell>
          <cell r="Q142" t="str">
            <v>P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WO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WO</v>
          </cell>
          <cell r="AE142" t="str">
            <v>P</v>
          </cell>
          <cell r="AF142" t="str">
            <v>P</v>
          </cell>
          <cell r="AG142" t="str">
            <v>P</v>
          </cell>
          <cell r="AH142" t="str">
            <v>P</v>
          </cell>
          <cell r="AI142" t="str">
            <v>P</v>
          </cell>
          <cell r="AJ142" t="str">
            <v>P</v>
          </cell>
          <cell r="AK142">
            <v>24</v>
          </cell>
          <cell r="AL142">
            <v>4</v>
          </cell>
          <cell r="AM142">
            <v>0</v>
          </cell>
          <cell r="AN142">
            <v>1</v>
          </cell>
          <cell r="AO142">
            <v>96</v>
          </cell>
          <cell r="AP142">
            <v>29</v>
          </cell>
          <cell r="AQ142" t="str">
            <v>18.3.1995</v>
          </cell>
          <cell r="AR142" t="str">
            <v>1.2.2023</v>
          </cell>
          <cell r="AS142" t="str">
            <v>STATE BANK OF INDIA</v>
          </cell>
          <cell r="AT142" t="str">
            <v>38735187334</v>
          </cell>
          <cell r="AU142" t="str">
            <v>KARAWAL NAGAR, DELHI</v>
          </cell>
          <cell r="AV142" t="str">
            <v>SBIN0006816</v>
          </cell>
          <cell r="AW142">
            <v>451653547194</v>
          </cell>
          <cell r="AX142" t="str">
            <v>BXXPN6956K</v>
          </cell>
          <cell r="AY142" t="str">
            <v>G-53, GALI NO-4, PH-3, SHIV VIHAR, KARAWAL NAGAR, DELHI-110094</v>
          </cell>
          <cell r="AZ142">
            <v>8527992180</v>
          </cell>
          <cell r="BA142">
            <v>17234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8</v>
          </cell>
          <cell r="I143">
            <v>8</v>
          </cell>
          <cell r="J143">
            <v>8</v>
          </cell>
          <cell r="K143">
            <v>8</v>
          </cell>
          <cell r="L143">
            <v>8</v>
          </cell>
          <cell r="M143">
            <v>8</v>
          </cell>
        </row>
        <row r="144">
          <cell r="D144">
            <v>2214868726</v>
          </cell>
          <cell r="E144" t="str">
            <v>GAUTAM</v>
          </cell>
          <cell r="F144" t="str">
            <v>LAXMAN SHASTRI</v>
          </cell>
          <cell r="G144" t="str">
            <v>GDA</v>
          </cell>
          <cell r="H144" t="str">
            <v>WO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P</v>
          </cell>
          <cell r="M144" t="str">
            <v>WO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WO</v>
          </cell>
          <cell r="X144" t="str">
            <v>CL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WO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10</v>
          </cell>
          <cell r="AQ144">
            <v>30</v>
          </cell>
          <cell r="AR144" t="str">
            <v>27.5.2002</v>
          </cell>
          <cell r="AS144" t="str">
            <v>23.2.2023</v>
          </cell>
          <cell r="AT144" t="str">
            <v>KARNATAKA BANK LTD</v>
          </cell>
          <cell r="AU144" t="str">
            <v>5482500101085301</v>
          </cell>
          <cell r="AV144" t="str">
            <v>SHALIMAR BAGH, DELHI</v>
          </cell>
          <cell r="AW144" t="str">
            <v>KARB0000548</v>
          </cell>
          <cell r="AX144">
            <v>629679509398</v>
          </cell>
          <cell r="AY144" t="str">
            <v>DXQPG1829F</v>
          </cell>
          <cell r="AZ144" t="str">
            <v>N-23/152, OPP AYURVEDIC HOSPITAL, HAIDERPUR, DELHI-110088</v>
          </cell>
          <cell r="BA144">
            <v>8447495889</v>
          </cell>
          <cell r="BB144">
            <v>17234</v>
          </cell>
        </row>
        <row r="145">
          <cell r="A145" t="str">
            <v>OT HRS.</v>
          </cell>
          <cell r="B145">
            <v>8</v>
          </cell>
          <cell r="C145">
            <v>2</v>
          </cell>
        </row>
        <row r="146">
          <cell r="D146">
            <v>2214966600</v>
          </cell>
          <cell r="E146" t="str">
            <v>ANIL KUMAR SAH</v>
          </cell>
          <cell r="F146" t="str">
            <v>SURESH SAH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WO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P</v>
          </cell>
          <cell r="AB146" t="str">
            <v>WO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WO</v>
          </cell>
          <cell r="AJ146" t="str">
            <v>P</v>
          </cell>
          <cell r="AK146" t="str">
            <v>P</v>
          </cell>
          <cell r="AL146">
            <v>26</v>
          </cell>
          <cell r="AM146">
            <v>4</v>
          </cell>
          <cell r="AN146">
            <v>0</v>
          </cell>
          <cell r="AO146">
            <v>0</v>
          </cell>
          <cell r="AP146">
            <v>101</v>
          </cell>
          <cell r="AQ146">
            <v>30</v>
          </cell>
          <cell r="AR146" t="str">
            <v>1.1.1997</v>
          </cell>
          <cell r="AS146" t="str">
            <v>1.3.2023</v>
          </cell>
          <cell r="AT146" t="str">
            <v>AXIS BANK</v>
          </cell>
          <cell r="AU146" t="str">
            <v>918010062706268</v>
          </cell>
          <cell r="AV146" t="str">
            <v>ROHINI WEST DELHI</v>
          </cell>
          <cell r="AW146" t="str">
            <v>UTIB0000431</v>
          </cell>
          <cell r="AX146">
            <v>954853064082</v>
          </cell>
          <cell r="AY146" t="str">
            <v>JYLPS3760R</v>
          </cell>
          <cell r="AZ146" t="str">
            <v>PLOT NO-59, KH .NO-59/10-11, PAL COLONY, RITHALA, DELHI-110085</v>
          </cell>
          <cell r="BA146">
            <v>9267918308</v>
          </cell>
          <cell r="BB146">
            <v>17234</v>
          </cell>
        </row>
        <row r="147">
          <cell r="A147" t="str">
            <v>OT HRS.</v>
          </cell>
          <cell r="B147">
            <v>8</v>
          </cell>
          <cell r="C147">
            <v>8</v>
          </cell>
          <cell r="D147">
            <v>8</v>
          </cell>
          <cell r="E147">
            <v>8</v>
          </cell>
          <cell r="F147">
            <v>8</v>
          </cell>
          <cell r="G147">
            <v>16</v>
          </cell>
          <cell r="H147">
            <v>8</v>
          </cell>
          <cell r="I147">
            <v>8</v>
          </cell>
          <cell r="J147">
            <v>8</v>
          </cell>
          <cell r="K147">
            <v>5</v>
          </cell>
          <cell r="L147">
            <v>8</v>
          </cell>
          <cell r="M147">
            <v>8</v>
          </cell>
        </row>
        <row r="148">
          <cell r="D148">
            <v>2214966602</v>
          </cell>
          <cell r="E148" t="str">
            <v>KUMKUM KUMARI</v>
          </cell>
          <cell r="F148" t="str">
            <v>RAM NIWAS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WO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WO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CL</v>
          </cell>
          <cell r="AI148" t="str">
            <v>WO</v>
          </cell>
          <cell r="AJ148" t="str">
            <v>P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56</v>
          </cell>
          <cell r="AQ148">
            <v>30</v>
          </cell>
          <cell r="AR148" t="str">
            <v>1.7.2001</v>
          </cell>
          <cell r="AS148" t="str">
            <v>2.3.2023</v>
          </cell>
          <cell r="AT148" t="str">
            <v>INDIAN POST PAYMENT BANK</v>
          </cell>
          <cell r="AU148" t="str">
            <v>055910114732</v>
          </cell>
          <cell r="AV148" t="str">
            <v>CORPORATE OFFICE</v>
          </cell>
          <cell r="AW148" t="str">
            <v>IPOS0000001</v>
          </cell>
          <cell r="AX148">
            <v>899639488059</v>
          </cell>
          <cell r="AY148" t="str">
            <v>KNEPK6632K</v>
          </cell>
          <cell r="AZ148" t="str">
            <v>H.NO-A-56, STREET NO-3, DCM COLONY, IBRAHIM EXTN., NATHUPURA, BURARI, DELHI-110036</v>
          </cell>
          <cell r="BA148">
            <v>7409442762</v>
          </cell>
          <cell r="BB148">
            <v>17234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8</v>
          </cell>
          <cell r="H149">
            <v>8</v>
          </cell>
        </row>
        <row r="150">
          <cell r="D150">
            <v>2214966603</v>
          </cell>
          <cell r="E150" t="str">
            <v>KAUSAR BEGAM</v>
          </cell>
          <cell r="F150" t="str">
            <v>RIYAJ MOHAMAD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CL</v>
          </cell>
          <cell r="AC150" t="str">
            <v>WO</v>
          </cell>
          <cell r="AD150" t="str">
            <v>WO</v>
          </cell>
          <cell r="AE150" t="str">
            <v>P</v>
          </cell>
          <cell r="AF150" t="str">
            <v>WO</v>
          </cell>
          <cell r="AG150" t="str">
            <v>WO</v>
          </cell>
          <cell r="AH150" t="str">
            <v>P</v>
          </cell>
          <cell r="AI150" t="str">
            <v>P</v>
          </cell>
          <cell r="AJ150" t="str">
            <v>P</v>
          </cell>
          <cell r="AK150">
            <v>24</v>
          </cell>
          <cell r="AL150">
            <v>4</v>
          </cell>
          <cell r="AM150">
            <v>0</v>
          </cell>
          <cell r="AN150">
            <v>1</v>
          </cell>
          <cell r="AO150">
            <v>5</v>
          </cell>
          <cell r="AP150">
            <v>29</v>
          </cell>
          <cell r="AQ150" t="str">
            <v>1.1.1988</v>
          </cell>
          <cell r="AR150" t="str">
            <v>3.3.2023</v>
          </cell>
          <cell r="AS150" t="str">
            <v>UNION BANK OF INDIA</v>
          </cell>
          <cell r="AT150" t="str">
            <v>639402120001259</v>
          </cell>
          <cell r="AU150" t="str">
            <v>BURARI, DELHI</v>
          </cell>
          <cell r="AV150" t="str">
            <v>UBIN0563943</v>
          </cell>
          <cell r="AW150">
            <v>623590779047</v>
          </cell>
          <cell r="AX150" t="str">
            <v>DNUPB3537H</v>
          </cell>
          <cell r="AY150" t="str">
            <v>KH.NO-14/10, GALI NO-4, NATHU COLONY, NATHU PURA, BURARI, DELHI-110084</v>
          </cell>
          <cell r="AZ150">
            <v>9205631729</v>
          </cell>
          <cell r="BA150">
            <v>17234</v>
          </cell>
        </row>
        <row r="151">
          <cell r="A151" t="str">
            <v>OT HRS.</v>
          </cell>
          <cell r="B151">
            <v>5</v>
          </cell>
        </row>
        <row r="152">
          <cell r="D152">
            <v>2214432043</v>
          </cell>
          <cell r="E152" t="str">
            <v>PANKAJ KUMAR SINGH</v>
          </cell>
          <cell r="F152" t="str">
            <v>ASHOK KUMAR SINGH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WO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P</v>
          </cell>
          <cell r="V152" t="str">
            <v>P</v>
          </cell>
          <cell r="W152" t="str">
            <v>CL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WO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WO</v>
          </cell>
          <cell r="AJ152" t="str">
            <v>P</v>
          </cell>
          <cell r="AK152" t="str">
            <v>P</v>
          </cell>
          <cell r="AL152">
            <v>25</v>
          </cell>
          <cell r="AM152">
            <v>4</v>
          </cell>
          <cell r="AN152">
            <v>0</v>
          </cell>
          <cell r="AO152">
            <v>1</v>
          </cell>
          <cell r="AP152">
            <v>76</v>
          </cell>
          <cell r="AQ152">
            <v>30</v>
          </cell>
          <cell r="AR152" t="str">
            <v>10.10.1991</v>
          </cell>
          <cell r="AS152" t="str">
            <v>1.3.2023</v>
          </cell>
          <cell r="AT152" t="str">
            <v>BANK OF BARODA</v>
          </cell>
          <cell r="AU152" t="str">
            <v>47810100004666</v>
          </cell>
          <cell r="AV152" t="str">
            <v>MORNA, UP</v>
          </cell>
          <cell r="AW152" t="str">
            <v>BARB0MORNAX</v>
          </cell>
          <cell r="AX152">
            <v>329667194393</v>
          </cell>
          <cell r="AY152" t="str">
            <v>JUCPS0487L</v>
          </cell>
          <cell r="AZ152" t="str">
            <v>BUILDING NO-8, NEAR TIKONA PARK, BADLI, DELHI-110042</v>
          </cell>
          <cell r="BA152">
            <v>6386240980</v>
          </cell>
          <cell r="BB152">
            <v>17234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16</v>
          </cell>
          <cell r="G153">
            <v>8</v>
          </cell>
          <cell r="H153">
            <v>8</v>
          </cell>
          <cell r="I153">
            <v>4</v>
          </cell>
          <cell r="J153">
            <v>8</v>
          </cell>
        </row>
        <row r="154">
          <cell r="D154">
            <v>2214599340</v>
          </cell>
          <cell r="E154" t="str">
            <v>BITTOO KUMAR</v>
          </cell>
          <cell r="F154" t="str">
            <v>PARMOD KUMAR</v>
          </cell>
          <cell r="G154" t="str">
            <v>GDA</v>
          </cell>
          <cell r="H154" t="str">
            <v>P</v>
          </cell>
          <cell r="I154" t="str">
            <v>WO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CL</v>
          </cell>
          <cell r="Z154" t="str">
            <v>P</v>
          </cell>
          <cell r="AA154" t="str">
            <v>WO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117</v>
          </cell>
          <cell r="AQ154">
            <v>30</v>
          </cell>
          <cell r="AR154" t="str">
            <v>20.5.1997</v>
          </cell>
          <cell r="AS154" t="str">
            <v>1.3.2023</v>
          </cell>
          <cell r="AT154" t="str">
            <v>PUNJAB NATIONAL BANK</v>
          </cell>
          <cell r="AU154" t="str">
            <v>4166001500089905</v>
          </cell>
          <cell r="AV154" t="str">
            <v>PRASHANT VIHAR, DELHI</v>
          </cell>
          <cell r="AW154" t="str">
            <v>PUNB0416600</v>
          </cell>
          <cell r="AX154">
            <v>342266148010</v>
          </cell>
          <cell r="AY154" t="str">
            <v>IYJPK3526G</v>
          </cell>
          <cell r="AZ154" t="str">
            <v>N-41-B-14, JJ CAMP, SURAJ PARK, ROHINI,SAMAY PUR, DELHI-110042</v>
          </cell>
          <cell r="BA154">
            <v>8287810495</v>
          </cell>
          <cell r="BB154">
            <v>17234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  <cell r="K155">
            <v>8</v>
          </cell>
          <cell r="L155">
            <v>8</v>
          </cell>
          <cell r="M155">
            <v>8</v>
          </cell>
          <cell r="N155">
            <v>8</v>
          </cell>
          <cell r="O155">
            <v>5</v>
          </cell>
          <cell r="P155">
            <v>8</v>
          </cell>
        </row>
        <row r="156">
          <cell r="D156">
            <v>2214966606</v>
          </cell>
          <cell r="E156" t="str">
            <v>DHARMENDER SHARMA</v>
          </cell>
          <cell r="F156" t="str">
            <v>DHARM DEV SHARMA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P</v>
          </cell>
          <cell r="M156">
            <v>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5</v>
          </cell>
          <cell r="S156" t="str">
            <v>29.8.2003</v>
          </cell>
          <cell r="T156" t="str">
            <v>2.3.2023</v>
          </cell>
          <cell r="U156" t="str">
            <v>KOTAK MAHINDRA BANK</v>
          </cell>
          <cell r="V156" t="str">
            <v>8546914164</v>
          </cell>
          <cell r="W156" t="str">
            <v>SEC-18, ROHINI, DELHI-110089</v>
          </cell>
          <cell r="X156" t="str">
            <v>KKBK0004617</v>
          </cell>
          <cell r="Y156">
            <v>589390585953</v>
          </cell>
          <cell r="Z156" t="str">
            <v>OORPS5831E</v>
          </cell>
          <cell r="AA156" t="str">
            <v>H.NO-C-45, GALINO-5, SWAMI SHRADHANAND PARK, BHALSWA DAIRY, DELHI-110042</v>
          </cell>
          <cell r="AB156">
            <v>9717053600</v>
          </cell>
          <cell r="AC156">
            <v>17234</v>
          </cell>
        </row>
        <row r="157">
          <cell r="A157" t="str">
            <v>OT HRS.</v>
          </cell>
        </row>
        <row r="158">
          <cell r="D158">
            <v>2214861662</v>
          </cell>
          <cell r="E158" t="str">
            <v>MAMTA</v>
          </cell>
          <cell r="F158" t="str">
            <v>RATAN DEEP</v>
          </cell>
          <cell r="G158" t="str">
            <v>GDA</v>
          </cell>
          <cell r="H158" t="str">
            <v>P</v>
          </cell>
          <cell r="I158" t="str">
            <v>WO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WO</v>
          </cell>
          <cell r="W158" t="str">
            <v>P</v>
          </cell>
          <cell r="X158" t="str">
            <v>CL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WO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  <cell r="AN158">
            <v>51</v>
          </cell>
          <cell r="AO158">
            <v>28</v>
          </cell>
          <cell r="AP158" t="str">
            <v>24.3.1997</v>
          </cell>
          <cell r="AQ158" t="str">
            <v>1.3.2023</v>
          </cell>
          <cell r="AR158" t="str">
            <v>UNION BANK OF INDIA</v>
          </cell>
          <cell r="AS158" t="str">
            <v>671302120033971</v>
          </cell>
          <cell r="AT158" t="str">
            <v>KIRARI SULEMAN NAGAR, DELHI-110086</v>
          </cell>
          <cell r="AU158" t="str">
            <v>UBIN0567132</v>
          </cell>
          <cell r="AV158">
            <v>588008900304</v>
          </cell>
          <cell r="AW158" t="str">
            <v>DWKPM7207J</v>
          </cell>
          <cell r="AX158" t="str">
            <v>63, B-BLOCK, BRIJ VIHAR, PREM NAGAR-3, KIRARI SULEMAN NAGAR, DELHI-110086</v>
          </cell>
          <cell r="AY158">
            <v>9773820975</v>
          </cell>
          <cell r="AZ158">
            <v>17234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3</v>
          </cell>
        </row>
        <row r="160">
          <cell r="D160">
            <v>2214847717</v>
          </cell>
          <cell r="E160" t="str">
            <v>JATIN GAUTAM</v>
          </cell>
          <cell r="F160" t="str">
            <v>MAHENDER KUMAR</v>
          </cell>
          <cell r="G160" t="str">
            <v>GDA</v>
          </cell>
          <cell r="H160" t="str">
            <v>P</v>
          </cell>
          <cell r="I160" t="str">
            <v>WO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WO</v>
          </cell>
          <cell r="P160" t="str">
            <v>P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CL</v>
          </cell>
          <cell r="W160" t="str">
            <v>WO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WO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>
            <v>22</v>
          </cell>
          <cell r="AJ160">
            <v>4</v>
          </cell>
          <cell r="AK160">
            <v>0</v>
          </cell>
          <cell r="AL160">
            <v>1</v>
          </cell>
          <cell r="AM160">
            <v>2</v>
          </cell>
          <cell r="AN160">
            <v>27</v>
          </cell>
          <cell r="AO160" t="str">
            <v>20.8.2002</v>
          </cell>
          <cell r="AP160" t="str">
            <v>1.3.2023</v>
          </cell>
          <cell r="AQ160" t="str">
            <v>INDIAN BANK</v>
          </cell>
          <cell r="AR160" t="str">
            <v>50478090078</v>
          </cell>
          <cell r="AS160" t="str">
            <v>NEW ROHTAK ROAD, DELHI-110005</v>
          </cell>
          <cell r="AT160" t="str">
            <v>IDIB000N589</v>
          </cell>
          <cell r="AU160">
            <v>352439513663</v>
          </cell>
          <cell r="AV160" t="str">
            <v>DIHPG9357L</v>
          </cell>
          <cell r="AW160" t="str">
            <v>H.NO-351, GALI NO-1, THAN SINGH NAGAR, ANAND PARVAT, DELHI-110005</v>
          </cell>
          <cell r="AX160">
            <v>8882191839</v>
          </cell>
          <cell r="AY160">
            <v>17234</v>
          </cell>
        </row>
        <row r="161">
          <cell r="A161" t="str">
            <v>OT HRS.</v>
          </cell>
          <cell r="B161">
            <v>2</v>
          </cell>
        </row>
        <row r="162">
          <cell r="D162">
            <v>2214599332</v>
          </cell>
          <cell r="E162" t="str">
            <v>ANIL</v>
          </cell>
          <cell r="F162" t="str">
            <v>PYARE LAL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WO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CL</v>
          </cell>
          <cell r="V162" t="str">
            <v>P</v>
          </cell>
          <cell r="W162" t="str">
            <v>WO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WO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WO</v>
          </cell>
          <cell r="AK162" t="str">
            <v>P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112</v>
          </cell>
          <cell r="AQ162">
            <v>30</v>
          </cell>
          <cell r="AR162" t="str">
            <v>1.1.1989</v>
          </cell>
          <cell r="AS162" t="str">
            <v>2.3.2023</v>
          </cell>
          <cell r="AT162" t="str">
            <v>INDIAN BANK</v>
          </cell>
          <cell r="AU162" t="str">
            <v>6475971569</v>
          </cell>
          <cell r="AV162" t="str">
            <v>SEC-24, ROHINI, DELHI</v>
          </cell>
          <cell r="AW162" t="str">
            <v>IDIB000R087</v>
          </cell>
          <cell r="AX162">
            <v>857405627961</v>
          </cell>
          <cell r="AY162" t="str">
            <v>CCNPA6847A</v>
          </cell>
          <cell r="AZ162" t="str">
            <v>E-6/6, GALI NO-6, SHAHBAD DAIRY, DELHI-110042</v>
          </cell>
          <cell r="BA162">
            <v>8851052102</v>
          </cell>
          <cell r="BB162">
            <v>17234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8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8</v>
          </cell>
          <cell r="N163">
            <v>8</v>
          </cell>
          <cell r="O163">
            <v>8</v>
          </cell>
        </row>
        <row r="164">
          <cell r="D164">
            <v>2214966608</v>
          </cell>
          <cell r="E164" t="str">
            <v>GAURAV KUMAR</v>
          </cell>
          <cell r="F164" t="str">
            <v>MAHENDRA SINGH</v>
          </cell>
          <cell r="G164" t="str">
            <v>GDA</v>
          </cell>
          <cell r="H164" t="str">
            <v>WO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P</v>
          </cell>
          <cell r="P164" t="str">
            <v>P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CL</v>
          </cell>
          <cell r="U164" t="str">
            <v>WO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WO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 t="str">
            <v>WO</v>
          </cell>
          <cell r="AJ164" t="str">
            <v>P</v>
          </cell>
          <cell r="AK164" t="str">
            <v>P</v>
          </cell>
          <cell r="AL164">
            <v>25</v>
          </cell>
          <cell r="AM164">
            <v>4</v>
          </cell>
          <cell r="AN164">
            <v>0</v>
          </cell>
          <cell r="AO164">
            <v>1</v>
          </cell>
          <cell r="AP164">
            <v>12</v>
          </cell>
          <cell r="AQ164">
            <v>30</v>
          </cell>
          <cell r="AR164" t="str">
            <v>14.9.1998</v>
          </cell>
          <cell r="AS164" t="str">
            <v>4.3.2023</v>
          </cell>
          <cell r="AT164" t="str">
            <v>KOTAK MAHINDRA BANK</v>
          </cell>
          <cell r="AU164" t="str">
            <v>2812452107</v>
          </cell>
          <cell r="AV164" t="str">
            <v>SANJAY PLACE, AGRA</v>
          </cell>
          <cell r="AW164" t="str">
            <v>KKBK0005006</v>
          </cell>
          <cell r="AX164">
            <v>592336640837</v>
          </cell>
          <cell r="AY164" t="str">
            <v>ERWPK6392E</v>
          </cell>
          <cell r="AZ164" t="str">
            <v>BANGALI COLONY, SANT NAGAR, BURARI, DELHI-110084</v>
          </cell>
          <cell r="BA164">
            <v>7017048828</v>
          </cell>
          <cell r="BB164">
            <v>17234</v>
          </cell>
        </row>
        <row r="165">
          <cell r="A165" t="str">
            <v>OT HRS.</v>
          </cell>
          <cell r="B165">
            <v>4</v>
          </cell>
          <cell r="C165">
            <v>8</v>
          </cell>
        </row>
        <row r="166">
          <cell r="D166">
            <v>2214966611</v>
          </cell>
          <cell r="E166" t="str">
            <v>LALITA DEVI</v>
          </cell>
          <cell r="F166" t="str">
            <v>RAMESH PASWAN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CL</v>
          </cell>
          <cell r="AB166" t="str">
            <v>WO</v>
          </cell>
          <cell r="AC166" t="str">
            <v>WO</v>
          </cell>
          <cell r="AD166" t="str">
            <v>WO</v>
          </cell>
          <cell r="AE166">
            <v>19</v>
          </cell>
          <cell r="AF166">
            <v>3</v>
          </cell>
          <cell r="AG166">
            <v>0</v>
          </cell>
          <cell r="AH166">
            <v>1</v>
          </cell>
          <cell r="AI166">
            <v>54</v>
          </cell>
          <cell r="AJ166">
            <v>23</v>
          </cell>
          <cell r="AK166" t="str">
            <v>1.1.1983</v>
          </cell>
          <cell r="AL166" t="str">
            <v>3.3.2023</v>
          </cell>
          <cell r="AM166" t="str">
            <v>PUNJAB NATIONAL BANK</v>
          </cell>
          <cell r="AN166" t="str">
            <v>2289001700290495</v>
          </cell>
          <cell r="AO166" t="str">
            <v>SATIGHAT</v>
          </cell>
          <cell r="AP166" t="str">
            <v>PUNB0228900</v>
          </cell>
          <cell r="AQ166">
            <v>732254922373</v>
          </cell>
          <cell r="AR166" t="str">
            <v>GIAPD2958G</v>
          </cell>
          <cell r="AS166" t="str">
            <v>H.NO-81/2, GROUND FLOOR, SUKAR BAZAR ROAD, PH-1, VIJAY VIHAR, DELHI-110085</v>
          </cell>
          <cell r="AT166">
            <v>7050627922</v>
          </cell>
          <cell r="AU166">
            <v>17234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6</v>
          </cell>
        </row>
        <row r="168">
          <cell r="D168">
            <v>2214966613</v>
          </cell>
          <cell r="E168" t="str">
            <v>SUDHIR KUMAR SINGH</v>
          </cell>
          <cell r="F168" t="str">
            <v>TAPESWAR NATH SINGH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WO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CL</v>
          </cell>
          <cell r="S168" t="str">
            <v>P</v>
          </cell>
          <cell r="T168" t="str">
            <v>WO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WO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WO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25</v>
          </cell>
          <cell r="AM168">
            <v>4</v>
          </cell>
          <cell r="AN168">
            <v>0</v>
          </cell>
          <cell r="AO168">
            <v>1</v>
          </cell>
          <cell r="AP168">
            <v>82</v>
          </cell>
          <cell r="AQ168">
            <v>30</v>
          </cell>
          <cell r="AR168" t="str">
            <v>3.6.1986</v>
          </cell>
          <cell r="AS168" t="str">
            <v>10.3.2023</v>
          </cell>
          <cell r="AT168" t="str">
            <v>STATE BANK OF INDIA</v>
          </cell>
          <cell r="AU168" t="str">
            <v>34166929214</v>
          </cell>
          <cell r="AV168" t="str">
            <v>KOSI KALAN</v>
          </cell>
          <cell r="AW168" t="str">
            <v>SBIN0000670</v>
          </cell>
          <cell r="AX168">
            <v>313631327574</v>
          </cell>
          <cell r="AY168" t="str">
            <v>OVPPS3329E</v>
          </cell>
          <cell r="AZ168" t="str">
            <v>H.NO-124, ROHINI SEC-2, MANGOLPUR KALAN, DELHI-110085</v>
          </cell>
          <cell r="BA168">
            <v>8126721887</v>
          </cell>
          <cell r="BB168">
            <v>17234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16</v>
          </cell>
          <cell r="G169">
            <v>8</v>
          </cell>
          <cell r="H169">
            <v>2</v>
          </cell>
          <cell r="I169">
            <v>8</v>
          </cell>
          <cell r="J169">
            <v>8</v>
          </cell>
          <cell r="K169">
            <v>8</v>
          </cell>
        </row>
        <row r="170">
          <cell r="D170">
            <v>2214968786</v>
          </cell>
          <cell r="E170" t="str">
            <v>MD ZIKRUL</v>
          </cell>
          <cell r="F170" t="str">
            <v>MD JAMALUDDIN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WO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CL</v>
          </cell>
          <cell r="AC170" t="str">
            <v>WO</v>
          </cell>
          <cell r="AD170" t="str">
            <v>P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WO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33</v>
          </cell>
          <cell r="AQ170">
            <v>30</v>
          </cell>
          <cell r="AR170" t="str">
            <v>29.11.2002</v>
          </cell>
          <cell r="AS170" t="str">
            <v>15.3.2023</v>
          </cell>
          <cell r="AT170" t="str">
            <v>HDFC BANK</v>
          </cell>
          <cell r="AU170" t="str">
            <v>50100395959264</v>
          </cell>
          <cell r="AV170" t="str">
            <v>PUSHPANJALI ENCLAVE, DELHI-110034</v>
          </cell>
          <cell r="AW170" t="str">
            <v>HDFC0000711</v>
          </cell>
          <cell r="AX170">
            <v>368401994930</v>
          </cell>
          <cell r="AY170" t="str">
            <v>ADIPZ2544B</v>
          </cell>
          <cell r="AZ170" t="str">
            <v>C-211, GALI NO-11, INDER ENCLAVE, PH-2, KIRARI SULEMAN NAGAR, DELHI-110086</v>
          </cell>
          <cell r="BA170">
            <v>8448502687</v>
          </cell>
          <cell r="BB170">
            <v>17234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1</v>
          </cell>
          <cell r="E171">
            <v>8</v>
          </cell>
          <cell r="F171">
            <v>8</v>
          </cell>
        </row>
        <row r="172">
          <cell r="D172">
            <v>2214617499</v>
          </cell>
          <cell r="E172" t="str">
            <v>HARJEET KAUR</v>
          </cell>
          <cell r="F172" t="str">
            <v>TIRLOCHAN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CL</v>
          </cell>
          <cell r="AF172" t="str">
            <v>P</v>
          </cell>
          <cell r="AG172" t="str">
            <v>WO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25</v>
          </cell>
          <cell r="AM172">
            <v>4</v>
          </cell>
          <cell r="AN172">
            <v>0</v>
          </cell>
          <cell r="AO172">
            <v>1</v>
          </cell>
          <cell r="AP172">
            <v>37</v>
          </cell>
          <cell r="AQ172">
            <v>30</v>
          </cell>
          <cell r="AR172" t="str">
            <v>29.7.1996</v>
          </cell>
          <cell r="AS172" t="str">
            <v>20.3.2023</v>
          </cell>
          <cell r="AT172" t="str">
            <v>INDIAN BANK</v>
          </cell>
          <cell r="AU172" t="str">
            <v>7407979389</v>
          </cell>
          <cell r="AV172" t="str">
            <v>SEC-24, ROHINI, DELHI</v>
          </cell>
          <cell r="AW172" t="str">
            <v>IDIB000R087</v>
          </cell>
          <cell r="AX172">
            <v>327714306311</v>
          </cell>
          <cell r="AY172" t="str">
            <v>HXYPK5533C</v>
          </cell>
          <cell r="AZ172" t="str">
            <v>H.NO-C-63, KRISHAN BLOCK, TIRTHANKAR NAGAR, JAIN NAGAR, KARALA, DELHI-110081</v>
          </cell>
          <cell r="BA172">
            <v>9289056894</v>
          </cell>
          <cell r="BB172">
            <v>17234</v>
          </cell>
        </row>
        <row r="173">
          <cell r="A173" t="str">
            <v>OT HRS.</v>
          </cell>
          <cell r="B173">
            <v>5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</row>
        <row r="174">
          <cell r="D174">
            <v>2214868722</v>
          </cell>
          <cell r="E174" t="str">
            <v>SUDHAKAR</v>
          </cell>
          <cell r="F174" t="str">
            <v>DANGAL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WO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WO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WO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P</v>
          </cell>
          <cell r="AE174" t="str">
            <v>CL</v>
          </cell>
          <cell r="AF174" t="str">
            <v>P</v>
          </cell>
          <cell r="AG174" t="str">
            <v>P</v>
          </cell>
          <cell r="AH174" t="str">
            <v>WO</v>
          </cell>
          <cell r="AI174" t="str">
            <v>P</v>
          </cell>
          <cell r="AJ174" t="str">
            <v>P</v>
          </cell>
          <cell r="AK174" t="str">
            <v>P</v>
          </cell>
          <cell r="AL174">
            <v>25</v>
          </cell>
          <cell r="AM174">
            <v>4</v>
          </cell>
          <cell r="AN174">
            <v>0</v>
          </cell>
          <cell r="AO174">
            <v>1</v>
          </cell>
          <cell r="AP174">
            <v>49</v>
          </cell>
          <cell r="AQ174">
            <v>30</v>
          </cell>
          <cell r="AR174" t="str">
            <v>18.11.2000</v>
          </cell>
          <cell r="AS174" t="str">
            <v>22.3.2023</v>
          </cell>
          <cell r="AT174" t="str">
            <v>UNION BANK OF INDIA</v>
          </cell>
          <cell r="AU174" t="str">
            <v>722402120004690</v>
          </cell>
          <cell r="AV174" t="str">
            <v>MUBARAKPUR</v>
          </cell>
          <cell r="AW174" t="str">
            <v>UBIN0574970</v>
          </cell>
          <cell r="AX174">
            <v>786487905625</v>
          </cell>
          <cell r="AY174" t="str">
            <v>MMGPS7853H</v>
          </cell>
          <cell r="AZ174" t="str">
            <v>GALI NO-7, 20 FUTA ROAD, PART-2, MUKUND PUR, DELHI-110042</v>
          </cell>
          <cell r="BA174">
            <v>9305378343</v>
          </cell>
          <cell r="BB174">
            <v>17234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1</v>
          </cell>
          <cell r="E175">
            <v>8</v>
          </cell>
          <cell r="F175">
            <v>8</v>
          </cell>
          <cell r="G175">
            <v>8</v>
          </cell>
          <cell r="H175">
            <v>8</v>
          </cell>
        </row>
        <row r="176">
          <cell r="D176">
            <v>2214975350</v>
          </cell>
          <cell r="E176" t="str">
            <v>DINESH KUMAR YADAV</v>
          </cell>
          <cell r="F176" t="str">
            <v>CHANDER BHAN</v>
          </cell>
          <cell r="G176" t="str">
            <v>SUPERVISOR</v>
          </cell>
          <cell r="H176" t="str">
            <v>P</v>
          </cell>
          <cell r="I176" t="str">
            <v>P</v>
          </cell>
          <cell r="J176" t="str">
            <v>WO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WO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WO</v>
          </cell>
          <cell r="AB176" t="str">
            <v>P</v>
          </cell>
          <cell r="AC176">
            <v>17</v>
          </cell>
          <cell r="AD176">
            <v>4</v>
          </cell>
          <cell r="AE176">
            <v>0</v>
          </cell>
          <cell r="AF176">
            <v>0</v>
          </cell>
          <cell r="AG176">
            <v>16</v>
          </cell>
          <cell r="AH176">
            <v>21</v>
          </cell>
          <cell r="AI176" t="str">
            <v>1.8.1991</v>
          </cell>
          <cell r="AJ176" t="str">
            <v>10.4.2023</v>
          </cell>
          <cell r="AK176" t="str">
            <v>STATE BANK OF INDIA</v>
          </cell>
          <cell r="AL176" t="str">
            <v>31236710376</v>
          </cell>
          <cell r="AM176" t="str">
            <v>PRASHANT VIHAR, DELHI</v>
          </cell>
          <cell r="AN176" t="str">
            <v>SBIN0004040</v>
          </cell>
          <cell r="AO176">
            <v>681542925398</v>
          </cell>
          <cell r="AP176" t="str">
            <v>AEVPY8017Q</v>
          </cell>
          <cell r="AQ176" t="str">
            <v>448, G-BLOCK, MANGOLPURI, DELHI-110083</v>
          </cell>
          <cell r="AR176">
            <v>9650961401</v>
          </cell>
          <cell r="AS176">
            <v>20903</v>
          </cell>
        </row>
        <row r="177">
          <cell r="A177" t="str">
            <v>OT HRS.</v>
          </cell>
          <cell r="B177">
            <v>8</v>
          </cell>
          <cell r="C177">
            <v>8</v>
          </cell>
        </row>
        <row r="178">
          <cell r="D178">
            <v>2214977424</v>
          </cell>
          <cell r="E178" t="str">
            <v>CHUNCHUN BHAGAT</v>
          </cell>
          <cell r="F178" t="str">
            <v>RAM PRASAD</v>
          </cell>
          <cell r="G178" t="str">
            <v>GDA</v>
          </cell>
          <cell r="H178" t="str">
            <v>P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WO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WO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P</v>
          </cell>
          <cell r="AF178" t="str">
            <v>P</v>
          </cell>
          <cell r="AG178" t="str">
            <v>WO</v>
          </cell>
          <cell r="AH178" t="str">
            <v>P</v>
          </cell>
          <cell r="AI178" t="str">
            <v>P</v>
          </cell>
          <cell r="AJ178">
            <v>24</v>
          </cell>
          <cell r="AK178">
            <v>4</v>
          </cell>
          <cell r="AL178">
            <v>0</v>
          </cell>
          <cell r="AM178">
            <v>0</v>
          </cell>
          <cell r="AN178">
            <v>48</v>
          </cell>
          <cell r="AO178">
            <v>28</v>
          </cell>
          <cell r="AP178" t="str">
            <v>1.1.1973</v>
          </cell>
          <cell r="AQ178" t="str">
            <v>1.4.2023</v>
          </cell>
          <cell r="AR178" t="str">
            <v>STATE BANK OF INDIA</v>
          </cell>
          <cell r="AS178" t="str">
            <v>34453175597</v>
          </cell>
          <cell r="AT178" t="str">
            <v>SURAHA CHATTI</v>
          </cell>
          <cell r="AU178" t="str">
            <v>SBIN0014303</v>
          </cell>
          <cell r="AV178">
            <v>588134001463</v>
          </cell>
          <cell r="AW178" t="str">
            <v>BXWPB5521K</v>
          </cell>
          <cell r="AX178" t="str">
            <v>F-508, JJ COLONY, INDER PURI, DELHI</v>
          </cell>
          <cell r="AY178">
            <v>7547003920</v>
          </cell>
          <cell r="AZ178">
            <v>17234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  <cell r="G179">
            <v>8</v>
          </cell>
        </row>
        <row r="180">
          <cell r="D180">
            <v>2214778364</v>
          </cell>
          <cell r="E180" t="str">
            <v>YOGESH KUMAR</v>
          </cell>
          <cell r="F180" t="str">
            <v>RAJ KUMAR SINGH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WO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>
            <v>11</v>
          </cell>
          <cell r="V180">
            <v>2</v>
          </cell>
          <cell r="W180">
            <v>0</v>
          </cell>
          <cell r="X180">
            <v>0</v>
          </cell>
          <cell r="Y180">
            <v>53</v>
          </cell>
          <cell r="Z180">
            <v>13</v>
          </cell>
          <cell r="AA180" t="str">
            <v>15.1.2003</v>
          </cell>
          <cell r="AB180" t="str">
            <v>18.4.2023</v>
          </cell>
          <cell r="AC180" t="str">
            <v>CANARA BANK</v>
          </cell>
          <cell r="AD180" t="str">
            <v>3931108004475</v>
          </cell>
          <cell r="AE180" t="str">
            <v>SARSAUL, UP</v>
          </cell>
          <cell r="AF180" t="str">
            <v>CNRB0003931</v>
          </cell>
          <cell r="AG180">
            <v>402373821259</v>
          </cell>
          <cell r="AH180" t="str">
            <v>KRWPK5452F</v>
          </cell>
          <cell r="AI180" t="str">
            <v>GALI NO-20, BLOCK-D, MUKUND PUR, DELHI-110042</v>
          </cell>
          <cell r="AJ180">
            <v>7900777651</v>
          </cell>
          <cell r="AK180">
            <v>17234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16</v>
          </cell>
          <cell r="E181">
            <v>8</v>
          </cell>
          <cell r="F181">
            <v>5</v>
          </cell>
          <cell r="G181">
            <v>8</v>
          </cell>
        </row>
        <row r="182">
          <cell r="D182">
            <v>2214466419</v>
          </cell>
          <cell r="E182" t="str">
            <v>MUKESH KUMAR</v>
          </cell>
          <cell r="F182" t="str">
            <v>JAGANNATH PRASAD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WO</v>
          </cell>
          <cell r="Q182">
            <v>8</v>
          </cell>
          <cell r="R182">
            <v>1</v>
          </cell>
          <cell r="S182">
            <v>0</v>
          </cell>
          <cell r="T182">
            <v>0</v>
          </cell>
          <cell r="U182">
            <v>0</v>
          </cell>
          <cell r="V182">
            <v>9</v>
          </cell>
          <cell r="W182" t="str">
            <v>17.12.1984</v>
          </cell>
          <cell r="X182" t="str">
            <v>17.4.2023</v>
          </cell>
          <cell r="Y182" t="str">
            <v>UNION BANK OF INDIA</v>
          </cell>
          <cell r="Z182" t="str">
            <v>254910100055496</v>
          </cell>
          <cell r="AA182" t="str">
            <v>SEC-3, ROHINI, DELHI</v>
          </cell>
          <cell r="AB182" t="str">
            <v>UBIN0825492</v>
          </cell>
          <cell r="AC182">
            <v>478271010138</v>
          </cell>
          <cell r="AD182" t="str">
            <v>BYAPK1763M</v>
          </cell>
          <cell r="AE182" t="str">
            <v>ACHHIYABAG KHATAKAPURA, IZZAT KHAN, FARRUKHABAD, KAIMGANJ, UP-209625</v>
          </cell>
          <cell r="AF182">
            <v>8853334132</v>
          </cell>
          <cell r="AG182">
            <v>17234</v>
          </cell>
        </row>
        <row r="183">
          <cell r="A183" t="str">
            <v>OT HRS.</v>
          </cell>
        </row>
        <row r="184">
          <cell r="D184">
            <v>2214979891</v>
          </cell>
          <cell r="E184" t="str">
            <v>JYOTI</v>
          </cell>
          <cell r="F184" t="str">
            <v>PURAN CHAND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>
            <v>9</v>
          </cell>
          <cell r="S184">
            <v>1</v>
          </cell>
          <cell r="T184">
            <v>0</v>
          </cell>
          <cell r="U184">
            <v>0</v>
          </cell>
          <cell r="V184">
            <v>4</v>
          </cell>
          <cell r="W184">
            <v>10</v>
          </cell>
          <cell r="X184" t="str">
            <v>08.11.1986</v>
          </cell>
          <cell r="Y184" t="str">
            <v>21.4.2023</v>
          </cell>
          <cell r="Z184" t="str">
            <v>UJJIVAN SMALL FINANCE BANK</v>
          </cell>
          <cell r="AA184" t="str">
            <v>2211110010007207</v>
          </cell>
          <cell r="AB184" t="str">
            <v>SHADIPUR, DELHI</v>
          </cell>
          <cell r="AC184" t="str">
            <v>UJVN0002211</v>
          </cell>
          <cell r="AD184">
            <v>272602071106</v>
          </cell>
          <cell r="AE184" t="str">
            <v>AWKPJ2091E</v>
          </cell>
          <cell r="AF184" t="str">
            <v>MUKIM PURA, SUBZI MANDI, MALKA GANJ, DELHI-110007</v>
          </cell>
          <cell r="AG184">
            <v>8810303719</v>
          </cell>
          <cell r="AH184">
            <v>17234</v>
          </cell>
        </row>
        <row r="185">
          <cell r="A185" t="str">
            <v>OT HRS.</v>
          </cell>
          <cell r="B185">
            <v>4</v>
          </cell>
        </row>
        <row r="186">
          <cell r="D186">
            <v>2214979896</v>
          </cell>
          <cell r="E186" t="str">
            <v>SANGEETA</v>
          </cell>
          <cell r="F186" t="str">
            <v>BIRBAL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WO</v>
          </cell>
          <cell r="M186">
            <v>4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5</v>
          </cell>
          <cell r="S186">
            <v>1000</v>
          </cell>
          <cell r="T186" t="str">
            <v>13.7.2000</v>
          </cell>
          <cell r="U186" t="str">
            <v>24.4.2023</v>
          </cell>
          <cell r="V186" t="str">
            <v>BANK OF INDIA</v>
          </cell>
          <cell r="W186" t="str">
            <v>608310110002039</v>
          </cell>
          <cell r="X186" t="str">
            <v>SHALIMAR BAGH, DELHI</v>
          </cell>
          <cell r="Y186" t="str">
            <v>BKID00006083</v>
          </cell>
          <cell r="Z186">
            <v>528087817933</v>
          </cell>
          <cell r="AA186" t="str">
            <v>OTVPS2096Q</v>
          </cell>
          <cell r="AB186" t="str">
            <v>B-369, B-BLOCK, UDHAM SINGH PARK, WAZIRPUR, DELHI-110052</v>
          </cell>
          <cell r="AC186">
            <v>8178837522</v>
          </cell>
          <cell r="AD186">
            <v>17234</v>
          </cell>
        </row>
        <row r="187">
          <cell r="A187" t="str">
            <v>OT HRS.</v>
          </cell>
        </row>
        <row r="188">
          <cell r="D188">
            <v>2214980835</v>
          </cell>
          <cell r="E188" t="str">
            <v>VICKY KUMAR</v>
          </cell>
          <cell r="F188" t="str">
            <v>NAND KISHORE THAKUR</v>
          </cell>
          <cell r="G188" t="str">
            <v>GDA</v>
          </cell>
          <cell r="H188" t="str">
            <v>P</v>
          </cell>
          <cell r="I188" t="str">
            <v>WO</v>
          </cell>
          <cell r="J188" t="str">
            <v>P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WO</v>
          </cell>
          <cell r="Q188" t="str">
            <v>P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WO</v>
          </cell>
          <cell r="AA188">
            <v>16</v>
          </cell>
          <cell r="AB188">
            <v>3</v>
          </cell>
          <cell r="AC188">
            <v>0</v>
          </cell>
          <cell r="AD188">
            <v>0</v>
          </cell>
          <cell r="AE188">
            <v>0</v>
          </cell>
          <cell r="AF188">
            <v>19</v>
          </cell>
          <cell r="AG188" t="str">
            <v>4.6.1999</v>
          </cell>
          <cell r="AH188" t="str">
            <v>1.4.2023</v>
          </cell>
          <cell r="AI188" t="str">
            <v>UCO BANK</v>
          </cell>
          <cell r="AJ188" t="str">
            <v>22970110019030</v>
          </cell>
          <cell r="AK188" t="str">
            <v>SHALIMAR BAGH, DELHI</v>
          </cell>
          <cell r="AL188" t="str">
            <v>UCBA0002297</v>
          </cell>
          <cell r="AM188">
            <v>285944550450</v>
          </cell>
          <cell r="AN188" t="str">
            <v>HWJPK6544M</v>
          </cell>
          <cell r="AO188" t="str">
            <v>H.NO-40, GALI NO-8, HAIDERPUR, DELHI-110088</v>
          </cell>
          <cell r="AP188">
            <v>9990865442</v>
          </cell>
          <cell r="AQ188">
            <v>17234</v>
          </cell>
        </row>
        <row r="189">
          <cell r="A189" t="str">
            <v>OT HRS.</v>
          </cell>
        </row>
        <row r="190">
          <cell r="D190">
            <v>2214980837</v>
          </cell>
          <cell r="E190" t="str">
            <v>SADHANA DEVI</v>
          </cell>
          <cell r="F190" t="str">
            <v>VIRENDER KUMAR</v>
          </cell>
          <cell r="G190" t="str">
            <v>GDA</v>
          </cell>
          <cell r="H190" t="str">
            <v>P</v>
          </cell>
          <cell r="I190" t="str">
            <v>WO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P</v>
          </cell>
          <cell r="N190" t="str">
            <v>WO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P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WO</v>
          </cell>
          <cell r="X190" t="str">
            <v>P</v>
          </cell>
          <cell r="Y190" t="str">
            <v>P</v>
          </cell>
          <cell r="Z190" t="str">
            <v>P</v>
          </cell>
          <cell r="AA190" t="str">
            <v>P</v>
          </cell>
          <cell r="AB190" t="str">
            <v>P</v>
          </cell>
          <cell r="AC190" t="str">
            <v>P</v>
          </cell>
          <cell r="AD190" t="str">
            <v>P</v>
          </cell>
          <cell r="AE190" t="str">
            <v>WO</v>
          </cell>
          <cell r="AF190" t="str">
            <v>P</v>
          </cell>
          <cell r="AG190" t="str">
            <v>P</v>
          </cell>
          <cell r="AH190">
            <v>22</v>
          </cell>
          <cell r="AI190">
            <v>4</v>
          </cell>
          <cell r="AJ190">
            <v>0</v>
          </cell>
          <cell r="AK190">
            <v>0</v>
          </cell>
          <cell r="AL190">
            <v>8</v>
          </cell>
          <cell r="AM190">
            <v>26</v>
          </cell>
          <cell r="AN190">
            <v>1000</v>
          </cell>
          <cell r="AO190" t="str">
            <v>03.11.1990</v>
          </cell>
          <cell r="AP190" t="str">
            <v>1.4.2023</v>
          </cell>
          <cell r="AQ190" t="str">
            <v>BANK OF BARODA</v>
          </cell>
          <cell r="AR190" t="str">
            <v>34920100002493</v>
          </cell>
          <cell r="AS190" t="str">
            <v>SHASTRI NAGAR</v>
          </cell>
          <cell r="AT190" t="str">
            <v>BARB0SHANGR</v>
          </cell>
          <cell r="AU190">
            <v>518394513065</v>
          </cell>
          <cell r="AV190" t="str">
            <v>BQZPD5704N</v>
          </cell>
          <cell r="AW190" t="str">
            <v>B-51, GALI NO-2, KATARIYA ROAD, PREM NAGAR-2, KIRARI SULEMAN NAGAR, DELHI-110086</v>
          </cell>
          <cell r="AX190">
            <v>8860862230</v>
          </cell>
          <cell r="AY190">
            <v>17234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2214868723</v>
          </cell>
          <cell r="E192" t="str">
            <v>ROHIT KUMAR</v>
          </cell>
          <cell r="F192" t="str">
            <v>RAM KISHAN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WO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WO</v>
          </cell>
          <cell r="T192" t="str">
            <v>P</v>
          </cell>
          <cell r="U192" t="str">
            <v>P</v>
          </cell>
          <cell r="V192" t="str">
            <v>P</v>
          </cell>
          <cell r="W192" t="str">
            <v>P</v>
          </cell>
          <cell r="X192" t="str">
            <v>P</v>
          </cell>
          <cell r="Y192" t="str">
            <v>WO</v>
          </cell>
          <cell r="Z192" t="str">
            <v>P</v>
          </cell>
          <cell r="AA192" t="str">
            <v>P</v>
          </cell>
          <cell r="AB192" t="str">
            <v>P</v>
          </cell>
          <cell r="AC192" t="str">
            <v>P</v>
          </cell>
          <cell r="AD192" t="str">
            <v>P</v>
          </cell>
          <cell r="AE192" t="str">
            <v>WO</v>
          </cell>
          <cell r="AF192" t="str">
            <v>P</v>
          </cell>
          <cell r="AG192" t="str">
            <v>P</v>
          </cell>
          <cell r="AH192" t="str">
            <v>P</v>
          </cell>
          <cell r="AI192" t="str">
            <v>P</v>
          </cell>
          <cell r="AJ192">
            <v>24</v>
          </cell>
          <cell r="AK192">
            <v>4</v>
          </cell>
          <cell r="AL192">
            <v>0</v>
          </cell>
          <cell r="AM192">
            <v>0</v>
          </cell>
          <cell r="AN192">
            <v>40</v>
          </cell>
          <cell r="AO192">
            <v>28</v>
          </cell>
          <cell r="AP192" t="str">
            <v>19.12.2003</v>
          </cell>
          <cell r="AQ192" t="str">
            <v>3.4.2023</v>
          </cell>
          <cell r="AR192" t="str">
            <v>CANARA BANK</v>
          </cell>
          <cell r="AS192" t="str">
            <v>5801120000145</v>
          </cell>
          <cell r="AT192" t="str">
            <v>MULTAN NAGAR</v>
          </cell>
          <cell r="AU192" t="str">
            <v>CNRB0005801</v>
          </cell>
          <cell r="AV192">
            <v>703698317687</v>
          </cell>
          <cell r="AW192" t="str">
            <v>LZFPK0185F</v>
          </cell>
          <cell r="AX192" t="str">
            <v>PGD-528, NEAR-D-410, D-BLOCK, PEERA GARHI, DELHI-110056</v>
          </cell>
          <cell r="AY192">
            <v>8800950268</v>
          </cell>
          <cell r="AZ192">
            <v>17234</v>
          </cell>
        </row>
        <row r="193">
          <cell r="A193" t="str">
            <v>OT HRS.</v>
          </cell>
          <cell r="B193">
            <v>8</v>
          </cell>
          <cell r="C193">
            <v>8</v>
          </cell>
          <cell r="D193">
            <v>8</v>
          </cell>
          <cell r="E193">
            <v>8</v>
          </cell>
          <cell r="F193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CL</v>
          </cell>
          <cell r="I6" t="str">
            <v>A</v>
          </cell>
          <cell r="J6" t="str">
            <v>A</v>
          </cell>
          <cell r="K6" t="str">
            <v>A</v>
          </cell>
          <cell r="L6" t="str">
            <v>A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WO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WO</v>
          </cell>
          <cell r="AB6" t="str">
            <v>P</v>
          </cell>
          <cell r="AC6" t="str">
            <v>WO</v>
          </cell>
          <cell r="AD6" t="str">
            <v>WO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>
            <v>21</v>
          </cell>
          <cell r="AM6">
            <v>4</v>
          </cell>
          <cell r="AN6">
            <v>0</v>
          </cell>
          <cell r="AO6">
            <v>1</v>
          </cell>
          <cell r="AP6">
            <v>24</v>
          </cell>
          <cell r="AQ6">
            <v>26</v>
          </cell>
        </row>
        <row r="7">
          <cell r="G7" t="str">
            <v>OT HRS.</v>
          </cell>
          <cell r="N7">
            <v>8</v>
          </cell>
          <cell r="X7">
            <v>8</v>
          </cell>
          <cell r="AK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P</v>
          </cell>
          <cell r="AA8" t="str">
            <v>P</v>
          </cell>
          <cell r="AB8" t="str">
            <v>WO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P</v>
          </cell>
          <cell r="AH8" t="str">
            <v>P</v>
          </cell>
          <cell r="AI8" t="str">
            <v>WO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40</v>
          </cell>
          <cell r="AQ8">
            <v>30</v>
          </cell>
        </row>
        <row r="9">
          <cell r="G9" t="str">
            <v>OT HRS.</v>
          </cell>
          <cell r="T9">
            <v>2</v>
          </cell>
          <cell r="U9">
            <v>6</v>
          </cell>
          <cell r="V9">
            <v>2</v>
          </cell>
          <cell r="AA9">
            <v>6</v>
          </cell>
          <cell r="AB9">
            <v>6</v>
          </cell>
          <cell r="AD9">
            <v>6</v>
          </cell>
          <cell r="AI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P</v>
          </cell>
          <cell r="J10" t="str">
            <v>P</v>
          </cell>
          <cell r="K10" t="str">
            <v>WO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P</v>
          </cell>
          <cell r="R10" t="str">
            <v>WO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P</v>
          </cell>
          <cell r="Y10" t="str">
            <v>WO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P</v>
          </cell>
          <cell r="AF10" t="str">
            <v>WO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129</v>
          </cell>
          <cell r="AQ10">
            <v>30</v>
          </cell>
        </row>
        <row r="11">
          <cell r="G11" t="str">
            <v>OT HRS.</v>
          </cell>
          <cell r="H11">
            <v>3</v>
          </cell>
          <cell r="I11">
            <v>3</v>
          </cell>
          <cell r="J11">
            <v>6</v>
          </cell>
          <cell r="K11">
            <v>12</v>
          </cell>
          <cell r="L11">
            <v>6</v>
          </cell>
          <cell r="N11">
            <v>6</v>
          </cell>
          <cell r="P11">
            <v>6</v>
          </cell>
          <cell r="Q11">
            <v>6</v>
          </cell>
          <cell r="R11">
            <v>12</v>
          </cell>
          <cell r="T11">
            <v>6</v>
          </cell>
          <cell r="V11">
            <v>6</v>
          </cell>
          <cell r="W11">
            <v>6</v>
          </cell>
          <cell r="Y11">
            <v>10</v>
          </cell>
          <cell r="AA11">
            <v>4</v>
          </cell>
          <cell r="AC11">
            <v>10</v>
          </cell>
          <cell r="AE11">
            <v>6</v>
          </cell>
          <cell r="AF11">
            <v>9</v>
          </cell>
          <cell r="AH11">
            <v>3</v>
          </cell>
          <cell r="AJ11">
            <v>7</v>
          </cell>
          <cell r="AK11">
            <v>2</v>
          </cell>
        </row>
        <row r="12">
          <cell r="D12">
            <v>2214889151</v>
          </cell>
          <cell r="E12" t="str">
            <v>SOHAN LAL</v>
          </cell>
          <cell r="F12" t="str">
            <v>SATISH CHAND</v>
          </cell>
          <cell r="G12" t="str">
            <v>GDA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WO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WO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Y12" t="str">
            <v>WO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WO</v>
          </cell>
          <cell r="AI12" t="str">
            <v>P</v>
          </cell>
          <cell r="AJ12" t="str">
            <v>P</v>
          </cell>
          <cell r="AK12" t="str">
            <v>P</v>
          </cell>
          <cell r="AL12">
            <v>23</v>
          </cell>
          <cell r="AM12">
            <v>4</v>
          </cell>
          <cell r="AN12">
            <v>0</v>
          </cell>
          <cell r="AO12">
            <v>0</v>
          </cell>
          <cell r="AP12">
            <v>0</v>
          </cell>
          <cell r="AQ12">
            <v>27</v>
          </cell>
        </row>
        <row r="13">
          <cell r="G13" t="str">
            <v>OT HRS.</v>
          </cell>
        </row>
        <row r="14">
          <cell r="D14">
            <v>2214691119</v>
          </cell>
          <cell r="E14" t="str">
            <v>SARASWATI DEVI</v>
          </cell>
          <cell r="F14" t="str">
            <v>AMAR NATH RAY</v>
          </cell>
          <cell r="G14" t="str">
            <v>GDA</v>
          </cell>
          <cell r="H14" t="str">
            <v>LEFT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G15" t="str">
            <v>OT HRS.</v>
          </cell>
        </row>
        <row r="16">
          <cell r="D16">
            <v>2214658365</v>
          </cell>
          <cell r="E16" t="str">
            <v>PRAKASH</v>
          </cell>
          <cell r="F16" t="str">
            <v>BAUWA JHA</v>
          </cell>
          <cell r="G16" t="str">
            <v>GDA</v>
          </cell>
          <cell r="H16" t="str">
            <v>LEFT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G17" t="str">
            <v>OT HRS.</v>
          </cell>
        </row>
        <row r="18">
          <cell r="D18">
            <v>2214445465</v>
          </cell>
          <cell r="E18" t="str">
            <v>SHUBHAM SHARMA</v>
          </cell>
          <cell r="F18" t="str">
            <v>BUDDHIRAM SHARMA</v>
          </cell>
          <cell r="G18" t="str">
            <v>GDA</v>
          </cell>
          <cell r="H18" t="str">
            <v>LEFT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G19" t="str">
            <v>OT HRS.</v>
          </cell>
        </row>
        <row r="20">
          <cell r="D20">
            <v>2214805058</v>
          </cell>
          <cell r="E20" t="str">
            <v>ROSHANTARA</v>
          </cell>
          <cell r="F20" t="str">
            <v>MD YUNUS</v>
          </cell>
          <cell r="G20" t="str">
            <v>GDA</v>
          </cell>
          <cell r="H20" t="str">
            <v>LEFT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G21" t="str">
            <v>OT HRS.</v>
          </cell>
        </row>
        <row r="22">
          <cell r="D22">
            <v>1013940260</v>
          </cell>
          <cell r="E22" t="str">
            <v>DEEPAK</v>
          </cell>
          <cell r="F22" t="str">
            <v>CHHOTE LAL</v>
          </cell>
          <cell r="G22" t="str">
            <v>GDA</v>
          </cell>
          <cell r="H22" t="str">
            <v>LEFT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G23" t="str">
            <v>OT HRS.</v>
          </cell>
        </row>
        <row r="24">
          <cell r="D24">
            <v>2214393875</v>
          </cell>
          <cell r="E24" t="str">
            <v>RAM ANCHAL</v>
          </cell>
          <cell r="F24" t="str">
            <v>RATI PAL</v>
          </cell>
          <cell r="G24" t="str">
            <v>GDA</v>
          </cell>
          <cell r="H24" t="str">
            <v>LEFT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G25" t="str">
            <v>OT HRS.</v>
          </cell>
        </row>
        <row r="26">
          <cell r="D26">
            <v>2214680814</v>
          </cell>
          <cell r="E26" t="str">
            <v>RAHUL KUMAR</v>
          </cell>
          <cell r="F26" t="str">
            <v>NARESH KUMAR</v>
          </cell>
          <cell r="G26" t="str">
            <v>GDA</v>
          </cell>
          <cell r="H26" t="str">
            <v>LEFT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7">
          <cell r="G27" t="str">
            <v>OT HRS.</v>
          </cell>
        </row>
        <row r="28">
          <cell r="D28">
            <v>2213077572</v>
          </cell>
          <cell r="E28" t="str">
            <v>PRAKASH BISHT</v>
          </cell>
          <cell r="F28" t="str">
            <v>ROOP SINGH BISHT</v>
          </cell>
          <cell r="G28" t="str">
            <v>GDA</v>
          </cell>
          <cell r="H28" t="str">
            <v>LEFT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29">
          <cell r="G29" t="str">
            <v>OT HRS.</v>
          </cell>
        </row>
        <row r="30">
          <cell r="D30">
            <v>2214716102</v>
          </cell>
          <cell r="E30" t="str">
            <v>RAHUL SAHU</v>
          </cell>
          <cell r="F30" t="str">
            <v>SATVIR</v>
          </cell>
          <cell r="G30" t="str">
            <v>GDA</v>
          </cell>
          <cell r="H30" t="str">
            <v>LEFT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G31" t="str">
            <v>OT HRS.</v>
          </cell>
        </row>
        <row r="32">
          <cell r="D32">
            <v>2214732055</v>
          </cell>
          <cell r="E32" t="str">
            <v>SUMIT KUMAR</v>
          </cell>
          <cell r="F32" t="str">
            <v>MANOJ SAH</v>
          </cell>
          <cell r="G32" t="str">
            <v>GDA</v>
          </cell>
          <cell r="H32" t="str">
            <v>LEFT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</row>
        <row r="33">
          <cell r="G33" t="str">
            <v>OT HRS.</v>
          </cell>
        </row>
        <row r="34">
          <cell r="D34">
            <v>2214923408</v>
          </cell>
          <cell r="E34" t="str">
            <v>BHAWNA SINGH</v>
          </cell>
          <cell r="F34" t="str">
            <v>ROHTAS</v>
          </cell>
          <cell r="G34" t="str">
            <v>ASST.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WO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S34" t="str">
            <v>WO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CL</v>
          </cell>
          <cell r="X34" t="str">
            <v>P</v>
          </cell>
          <cell r="Y34" t="str">
            <v>P</v>
          </cell>
          <cell r="Z34" t="str">
            <v>P</v>
          </cell>
          <cell r="AA34" t="str">
            <v>P</v>
          </cell>
          <cell r="AB34" t="str">
            <v>WO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WO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>
            <v>24</v>
          </cell>
          <cell r="AM34">
            <v>4</v>
          </cell>
          <cell r="AN34">
            <v>0</v>
          </cell>
          <cell r="AO34">
            <v>1</v>
          </cell>
          <cell r="AP34">
            <v>0</v>
          </cell>
          <cell r="AQ34">
            <v>29</v>
          </cell>
        </row>
        <row r="35">
          <cell r="G35" t="str">
            <v>OT HRS.</v>
          </cell>
        </row>
        <row r="36">
          <cell r="D36">
            <v>2214510232</v>
          </cell>
          <cell r="E36" t="str">
            <v>PUSHPENDRA KUMAR</v>
          </cell>
          <cell r="F36" t="str">
            <v>RAMVIR SINGH</v>
          </cell>
          <cell r="G36" t="str">
            <v>GDA</v>
          </cell>
          <cell r="J36" t="str">
            <v>P</v>
          </cell>
          <cell r="K36" t="str">
            <v>P</v>
          </cell>
          <cell r="L36" t="str">
            <v>P</v>
          </cell>
          <cell r="M36" t="str">
            <v>P</v>
          </cell>
          <cell r="AL36">
            <v>4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</v>
          </cell>
        </row>
        <row r="37">
          <cell r="G37" t="str">
            <v>OT HRS.</v>
          </cell>
        </row>
        <row r="38">
          <cell r="D38">
            <v>1013875994</v>
          </cell>
          <cell r="E38" t="str">
            <v>GORELAL SAH</v>
          </cell>
          <cell r="F38" t="str">
            <v>BALESHWAR SAH</v>
          </cell>
          <cell r="G38" t="str">
            <v>GDA</v>
          </cell>
          <cell r="H38" t="str">
            <v>LEFT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</row>
        <row r="39">
          <cell r="G39" t="str">
            <v>OT HRS.</v>
          </cell>
        </row>
        <row r="40">
          <cell r="D40">
            <v>2214925255</v>
          </cell>
          <cell r="E40" t="str">
            <v>SANDHYA</v>
          </cell>
          <cell r="F40" t="str">
            <v>JITENDER KUMAR</v>
          </cell>
          <cell r="G40" t="str">
            <v>GDA</v>
          </cell>
          <cell r="H40" t="str">
            <v>LEFT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G41" t="str">
            <v>OT HRS.</v>
          </cell>
        </row>
        <row r="42">
          <cell r="D42">
            <v>1114626427</v>
          </cell>
          <cell r="E42" t="str">
            <v>PREM WATI</v>
          </cell>
          <cell r="F42" t="str">
            <v>MAHENDER KUMAR</v>
          </cell>
          <cell r="G42" t="str">
            <v>TOILOR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WO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WO</v>
          </cell>
          <cell r="S42" t="str">
            <v>P</v>
          </cell>
          <cell r="T42" t="str">
            <v>P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WO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WO</v>
          </cell>
          <cell r="AG42" t="str">
            <v>CL</v>
          </cell>
          <cell r="AH42" t="str">
            <v>A</v>
          </cell>
          <cell r="AI42" t="str">
            <v>A</v>
          </cell>
          <cell r="AJ42" t="str">
            <v>P</v>
          </cell>
          <cell r="AK42" t="str">
            <v>P</v>
          </cell>
          <cell r="AL42">
            <v>23</v>
          </cell>
          <cell r="AM42">
            <v>4</v>
          </cell>
          <cell r="AN42">
            <v>0</v>
          </cell>
          <cell r="AO42">
            <v>1</v>
          </cell>
          <cell r="AP42">
            <v>0</v>
          </cell>
          <cell r="AQ42">
            <v>28</v>
          </cell>
        </row>
        <row r="43">
          <cell r="G43" t="str">
            <v>OT HRS.</v>
          </cell>
        </row>
        <row r="44">
          <cell r="D44">
            <v>2214421444</v>
          </cell>
          <cell r="E44" t="str">
            <v>SURYA PRAKASH</v>
          </cell>
          <cell r="F44" t="str">
            <v>BAHADUR RAM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AL44">
            <v>8</v>
          </cell>
          <cell r="AM44">
            <v>1</v>
          </cell>
          <cell r="AN44">
            <v>0</v>
          </cell>
          <cell r="AO44">
            <v>0</v>
          </cell>
          <cell r="AP44">
            <v>40</v>
          </cell>
          <cell r="AQ44">
            <v>9</v>
          </cell>
        </row>
        <row r="45">
          <cell r="G45" t="str">
            <v>OT HRS.</v>
          </cell>
          <cell r="H45">
            <v>8</v>
          </cell>
          <cell r="I45">
            <v>8</v>
          </cell>
          <cell r="J45">
            <v>8</v>
          </cell>
          <cell r="K45">
            <v>8</v>
          </cell>
          <cell r="L45">
            <v>8</v>
          </cell>
        </row>
        <row r="46">
          <cell r="D46">
            <v>2214928398</v>
          </cell>
          <cell r="E46" t="str">
            <v>MOHD NAUSHAD</v>
          </cell>
          <cell r="F46" t="str">
            <v>MOHD HUSSAIN</v>
          </cell>
          <cell r="G46" t="str">
            <v>GDA</v>
          </cell>
          <cell r="H46" t="str">
            <v>LEFT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</row>
        <row r="47">
          <cell r="G47" t="str">
            <v>OT HRS.</v>
          </cell>
        </row>
        <row r="48">
          <cell r="D48">
            <v>2214934239</v>
          </cell>
          <cell r="E48" t="str">
            <v>DHEERAJ KUMAR</v>
          </cell>
          <cell r="F48" t="str">
            <v>CHARAN SINGH</v>
          </cell>
          <cell r="G48" t="str">
            <v>GDA</v>
          </cell>
          <cell r="H48" t="str">
            <v>LEFT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</row>
        <row r="49">
          <cell r="G49" t="str">
            <v>OT HRS.</v>
          </cell>
        </row>
        <row r="50">
          <cell r="D50">
            <v>2214733455</v>
          </cell>
          <cell r="E50" t="str">
            <v>SHIV PRAKASH PAL</v>
          </cell>
          <cell r="F50" t="str">
            <v>GAYA RAM PAL</v>
          </cell>
          <cell r="G50" t="str">
            <v>GDA</v>
          </cell>
          <cell r="H50" t="str">
            <v>LEFT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</row>
        <row r="51">
          <cell r="G51" t="str">
            <v>OT HRS.</v>
          </cell>
        </row>
        <row r="52">
          <cell r="D52">
            <v>1013752164</v>
          </cell>
          <cell r="E52" t="str">
            <v>RAJ BAHADUR</v>
          </cell>
          <cell r="F52" t="str">
            <v>HOSHIYAR SINGH</v>
          </cell>
          <cell r="G52" t="str">
            <v>GDA</v>
          </cell>
          <cell r="H52" t="str">
            <v>LEFT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</row>
        <row r="53">
          <cell r="G53" t="str">
            <v>OT HRS.</v>
          </cell>
        </row>
        <row r="54">
          <cell r="D54">
            <v>2214934247</v>
          </cell>
          <cell r="E54" t="str">
            <v>AKHILESH</v>
          </cell>
          <cell r="F54" t="str">
            <v>RAM HARSH</v>
          </cell>
          <cell r="G54" t="str">
            <v>GDA</v>
          </cell>
          <cell r="H54" t="str">
            <v>CL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P</v>
          </cell>
          <cell r="P54" t="str">
            <v>WO</v>
          </cell>
          <cell r="Q54" t="str">
            <v>WO</v>
          </cell>
          <cell r="R54" t="str">
            <v>A</v>
          </cell>
          <cell r="S54" t="str">
            <v>A</v>
          </cell>
          <cell r="T54" t="str">
            <v>A</v>
          </cell>
          <cell r="U54" t="str">
            <v>A</v>
          </cell>
          <cell r="V54" t="str">
            <v>A</v>
          </cell>
          <cell r="W54" t="str">
            <v>A</v>
          </cell>
          <cell r="X54" t="str">
            <v>A</v>
          </cell>
          <cell r="Y54" t="str">
            <v>A</v>
          </cell>
          <cell r="Z54" t="str">
            <v>A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>
            <v>18</v>
          </cell>
          <cell r="AM54">
            <v>2</v>
          </cell>
          <cell r="AN54">
            <v>0</v>
          </cell>
          <cell r="AO54">
            <v>1</v>
          </cell>
          <cell r="AP54">
            <v>26</v>
          </cell>
          <cell r="AQ54">
            <v>21</v>
          </cell>
        </row>
        <row r="55">
          <cell r="G55" t="str">
            <v>OT HRS.</v>
          </cell>
          <cell r="I55">
            <v>8</v>
          </cell>
          <cell r="J55">
            <v>8</v>
          </cell>
          <cell r="K55">
            <v>8</v>
          </cell>
          <cell r="L55">
            <v>2</v>
          </cell>
        </row>
        <row r="56">
          <cell r="D56">
            <v>2214934251</v>
          </cell>
          <cell r="E56" t="str">
            <v>YASH PAL</v>
          </cell>
          <cell r="F56" t="str">
            <v>RAKESH PAL</v>
          </cell>
          <cell r="G56" t="str">
            <v>GDA</v>
          </cell>
          <cell r="H56" t="str">
            <v>LEFT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G57" t="str">
            <v>OT HRS.</v>
          </cell>
        </row>
        <row r="58">
          <cell r="D58">
            <v>2214805050</v>
          </cell>
          <cell r="E58" t="str">
            <v>BHIM</v>
          </cell>
          <cell r="F58" t="str">
            <v>VEER PAL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CL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WO</v>
          </cell>
          <cell r="Z58" t="str">
            <v>P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WO</v>
          </cell>
          <cell r="AG58" t="str">
            <v>P</v>
          </cell>
          <cell r="AH58" t="str">
            <v>P</v>
          </cell>
          <cell r="AJ58" t="str">
            <v>P</v>
          </cell>
          <cell r="AK58" t="str">
            <v>P</v>
          </cell>
          <cell r="AL58">
            <v>24</v>
          </cell>
          <cell r="AM58">
            <v>4</v>
          </cell>
          <cell r="AN58">
            <v>0</v>
          </cell>
          <cell r="AO58">
            <v>1</v>
          </cell>
          <cell r="AP58">
            <v>0</v>
          </cell>
          <cell r="AQ58">
            <v>29</v>
          </cell>
        </row>
        <row r="59">
          <cell r="G59" t="str">
            <v>OT HRS.</v>
          </cell>
        </row>
        <row r="60">
          <cell r="D60">
            <v>2214805054</v>
          </cell>
          <cell r="E60" t="str">
            <v>JITENDER</v>
          </cell>
          <cell r="F60" t="str">
            <v>BHAGWAN DASS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CL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WO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WO</v>
          </cell>
          <cell r="X60" t="str">
            <v>WO</v>
          </cell>
          <cell r="Y60" t="str">
            <v>WO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P</v>
          </cell>
          <cell r="AK60" t="str">
            <v>P</v>
          </cell>
          <cell r="AL60">
            <v>25</v>
          </cell>
          <cell r="AM60">
            <v>4</v>
          </cell>
          <cell r="AN60">
            <v>0</v>
          </cell>
          <cell r="AO60">
            <v>1</v>
          </cell>
          <cell r="AP60">
            <v>11</v>
          </cell>
          <cell r="AQ60">
            <v>30</v>
          </cell>
        </row>
        <row r="61">
          <cell r="G61" t="str">
            <v>OT HRS.</v>
          </cell>
          <cell r="H61">
            <v>8</v>
          </cell>
          <cell r="I61">
            <v>3</v>
          </cell>
        </row>
        <row r="62">
          <cell r="D62">
            <v>2214943075</v>
          </cell>
          <cell r="E62" t="str">
            <v>LALIT KUMAR</v>
          </cell>
          <cell r="F62" t="str">
            <v>MOHAN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WO</v>
          </cell>
          <cell r="R62" t="str">
            <v>P</v>
          </cell>
          <cell r="T62" t="str">
            <v>P</v>
          </cell>
          <cell r="AL62">
            <v>11</v>
          </cell>
          <cell r="AM62">
            <v>1</v>
          </cell>
          <cell r="AN62">
            <v>0</v>
          </cell>
          <cell r="AO62">
            <v>0</v>
          </cell>
          <cell r="AP62">
            <v>0</v>
          </cell>
          <cell r="AQ62">
            <v>12</v>
          </cell>
        </row>
        <row r="63">
          <cell r="G63" t="str">
            <v>OT HRS.</v>
          </cell>
        </row>
        <row r="64">
          <cell r="D64">
            <v>2214732052</v>
          </cell>
          <cell r="E64" t="str">
            <v>AMAN SONI</v>
          </cell>
          <cell r="F64" t="str">
            <v>HARI SHANKER SONI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WO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CL</v>
          </cell>
          <cell r="Z64" t="str">
            <v>P</v>
          </cell>
          <cell r="AA64" t="str">
            <v>P</v>
          </cell>
          <cell r="AB64" t="str">
            <v>P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WO</v>
          </cell>
          <cell r="AG64" t="str">
            <v>P</v>
          </cell>
          <cell r="AH64" t="str">
            <v>P</v>
          </cell>
          <cell r="AI64" t="str">
            <v>P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60</v>
          </cell>
          <cell r="AQ64">
            <v>30</v>
          </cell>
        </row>
        <row r="65">
          <cell r="G65" t="str">
            <v>OT HRS.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N65">
            <v>8</v>
          </cell>
          <cell r="O65">
            <v>8</v>
          </cell>
          <cell r="Q65">
            <v>8</v>
          </cell>
          <cell r="R65">
            <v>4</v>
          </cell>
        </row>
        <row r="66">
          <cell r="D66">
            <v>2214943286</v>
          </cell>
          <cell r="E66" t="str">
            <v>LAXMI</v>
          </cell>
          <cell r="F66" t="str">
            <v>LOKESH KUMAR</v>
          </cell>
          <cell r="G66" t="str">
            <v>GDA</v>
          </cell>
          <cell r="H66" t="str">
            <v>WO</v>
          </cell>
          <cell r="I66" t="str">
            <v>WO</v>
          </cell>
          <cell r="J66" t="str">
            <v>WO</v>
          </cell>
          <cell r="K66" t="str">
            <v>WO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AA66" t="str">
            <v>CL</v>
          </cell>
          <cell r="AB66" t="str">
            <v>P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 t="str">
            <v>P</v>
          </cell>
          <cell r="AL66">
            <v>24</v>
          </cell>
          <cell r="AM66">
            <v>4</v>
          </cell>
          <cell r="AN66">
            <v>0</v>
          </cell>
          <cell r="AO66">
            <v>1</v>
          </cell>
          <cell r="AP66">
            <v>30</v>
          </cell>
          <cell r="AQ66">
            <v>29</v>
          </cell>
        </row>
        <row r="67">
          <cell r="G67" t="str">
            <v>OT HRS.</v>
          </cell>
          <cell r="N67">
            <v>8</v>
          </cell>
          <cell r="O67">
            <v>8</v>
          </cell>
          <cell r="P67">
            <v>8</v>
          </cell>
          <cell r="Q67">
            <v>6</v>
          </cell>
        </row>
        <row r="68">
          <cell r="D68">
            <v>2214949715</v>
          </cell>
          <cell r="E68" t="str">
            <v>MUNISH</v>
          </cell>
          <cell r="F68" t="str">
            <v>SHYAM KUMAR</v>
          </cell>
          <cell r="G68" t="str">
            <v>GDA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WO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WO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CL</v>
          </cell>
          <cell r="Y68" t="str">
            <v>WO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WO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>
            <v>25</v>
          </cell>
          <cell r="AM68">
            <v>4</v>
          </cell>
          <cell r="AN68">
            <v>0</v>
          </cell>
          <cell r="AO68">
            <v>1</v>
          </cell>
          <cell r="AP68">
            <v>16</v>
          </cell>
          <cell r="AQ68">
            <v>30</v>
          </cell>
        </row>
        <row r="69">
          <cell r="G69" t="str">
            <v>OT HRS.</v>
          </cell>
          <cell r="H69">
            <v>8</v>
          </cell>
          <cell r="I69">
            <v>8</v>
          </cell>
        </row>
        <row r="70">
          <cell r="D70">
            <v>2214432077</v>
          </cell>
          <cell r="E70" t="str">
            <v>TEJ PRAKASH</v>
          </cell>
          <cell r="F70" t="str">
            <v>RAM AVATAR</v>
          </cell>
          <cell r="G70" t="str">
            <v>AC TECHNICIAN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P</v>
          </cell>
          <cell r="AH70" t="str">
            <v>P</v>
          </cell>
          <cell r="AI70" t="str">
            <v>WO</v>
          </cell>
          <cell r="AJ70" t="str">
            <v>P</v>
          </cell>
          <cell r="AK70" t="str">
            <v>CL</v>
          </cell>
          <cell r="AL70">
            <v>7</v>
          </cell>
          <cell r="AM70">
            <v>1</v>
          </cell>
          <cell r="AN70">
            <v>0</v>
          </cell>
          <cell r="AO70">
            <v>1</v>
          </cell>
          <cell r="AP70">
            <v>40</v>
          </cell>
          <cell r="AQ70">
            <v>9</v>
          </cell>
        </row>
        <row r="71">
          <cell r="G71" t="str">
            <v>OT HRS.</v>
          </cell>
          <cell r="AC71">
            <v>5</v>
          </cell>
          <cell r="AD71">
            <v>6</v>
          </cell>
          <cell r="AE71">
            <v>5</v>
          </cell>
          <cell r="AF71">
            <v>6</v>
          </cell>
          <cell r="AG71">
            <v>5</v>
          </cell>
          <cell r="AH71">
            <v>5</v>
          </cell>
          <cell r="AI71">
            <v>8</v>
          </cell>
        </row>
        <row r="72">
          <cell r="D72">
            <v>2017149123</v>
          </cell>
          <cell r="E72" t="str">
            <v>JITENDER KUMAR VERMA</v>
          </cell>
          <cell r="F72" t="str">
            <v>RAM SAJ</v>
          </cell>
          <cell r="G72" t="str">
            <v>GDA</v>
          </cell>
          <cell r="H72" t="str">
            <v>LEFT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G73" t="str">
            <v>OT HRS.</v>
          </cell>
        </row>
        <row r="74">
          <cell r="D74">
            <v>2214273439</v>
          </cell>
          <cell r="E74" t="str">
            <v>GARIBA</v>
          </cell>
          <cell r="F74" t="str">
            <v>GURU</v>
          </cell>
          <cell r="G74" t="str">
            <v>MASON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WO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WO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WO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P</v>
          </cell>
          <cell r="AK74" t="str">
            <v>P</v>
          </cell>
          <cell r="AL74">
            <v>26</v>
          </cell>
          <cell r="AM74">
            <v>4</v>
          </cell>
          <cell r="AN74">
            <v>0</v>
          </cell>
          <cell r="AO74">
            <v>0</v>
          </cell>
          <cell r="AP74">
            <v>32</v>
          </cell>
          <cell r="AQ74">
            <v>30</v>
          </cell>
        </row>
        <row r="75">
          <cell r="G75" t="str">
            <v>OT HRS.</v>
          </cell>
          <cell r="K75">
            <v>8</v>
          </cell>
          <cell r="R75">
            <v>8</v>
          </cell>
          <cell r="Y75">
            <v>8</v>
          </cell>
          <cell r="AF75">
            <v>8</v>
          </cell>
        </row>
        <row r="76">
          <cell r="D76">
            <v>2214385825</v>
          </cell>
          <cell r="E76" t="str">
            <v>SAURABH MISHRA</v>
          </cell>
          <cell r="F76" t="str">
            <v>RAMAVTAR MISHRA</v>
          </cell>
          <cell r="G76" t="str">
            <v>GAS MANIFOLD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WO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CL</v>
          </cell>
          <cell r="AB76" t="str">
            <v>CL</v>
          </cell>
          <cell r="AC76" t="str">
            <v>CL</v>
          </cell>
          <cell r="AD76" t="str">
            <v>CL</v>
          </cell>
          <cell r="AE76" t="str">
            <v>CL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>
            <v>22</v>
          </cell>
          <cell r="AM76">
            <v>3</v>
          </cell>
          <cell r="AN76">
            <v>0</v>
          </cell>
          <cell r="AO76">
            <v>5</v>
          </cell>
          <cell r="AP76">
            <v>87</v>
          </cell>
          <cell r="AQ76">
            <v>30</v>
          </cell>
        </row>
        <row r="77">
          <cell r="G77" t="str">
            <v>OT HRS.</v>
          </cell>
          <cell r="K77">
            <v>6</v>
          </cell>
          <cell r="L77">
            <v>6</v>
          </cell>
          <cell r="M77">
            <v>6</v>
          </cell>
          <cell r="N77">
            <v>12</v>
          </cell>
          <cell r="P77">
            <v>6</v>
          </cell>
          <cell r="R77">
            <v>6</v>
          </cell>
          <cell r="S77">
            <v>6</v>
          </cell>
          <cell r="U77">
            <v>12</v>
          </cell>
          <cell r="V77">
            <v>6</v>
          </cell>
          <cell r="W77">
            <v>6</v>
          </cell>
          <cell r="X77">
            <v>6</v>
          </cell>
          <cell r="Y77">
            <v>6</v>
          </cell>
          <cell r="AK77">
            <v>3</v>
          </cell>
        </row>
        <row r="78">
          <cell r="D78">
            <v>2214273436</v>
          </cell>
          <cell r="E78" t="str">
            <v>VIKASH</v>
          </cell>
          <cell r="F78" t="str">
            <v>VED SINGH</v>
          </cell>
          <cell r="G78" t="str">
            <v>AC TECHNICIAN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WO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WO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WO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CL</v>
          </cell>
          <cell r="AE78" t="str">
            <v>P</v>
          </cell>
          <cell r="AF78" t="str">
            <v>WO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P</v>
          </cell>
          <cell r="AL78">
            <v>25</v>
          </cell>
          <cell r="AM78">
            <v>4</v>
          </cell>
          <cell r="AN78">
            <v>0</v>
          </cell>
          <cell r="AO78">
            <v>1</v>
          </cell>
          <cell r="AP78">
            <v>40</v>
          </cell>
          <cell r="AQ78">
            <v>30</v>
          </cell>
        </row>
        <row r="79">
          <cell r="G79" t="str">
            <v>OT HRS.</v>
          </cell>
          <cell r="K79">
            <v>8</v>
          </cell>
          <cell r="O79">
            <v>4</v>
          </cell>
          <cell r="R79">
            <v>8</v>
          </cell>
          <cell r="T79">
            <v>4</v>
          </cell>
          <cell r="Y79">
            <v>8</v>
          </cell>
          <cell r="AG79">
            <v>3</v>
          </cell>
          <cell r="AJ79">
            <v>5</v>
          </cell>
        </row>
        <row r="80">
          <cell r="D80">
            <v>2214571235</v>
          </cell>
          <cell r="E80" t="str">
            <v>KRISHAN KUMAR</v>
          </cell>
          <cell r="F80" t="str">
            <v>MAHESH</v>
          </cell>
          <cell r="G80" t="str">
            <v>AC TECHNICIAN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P</v>
          </cell>
          <cell r="M80" t="str">
            <v>WO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WO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CL</v>
          </cell>
          <cell r="AE80" t="str">
            <v>CL</v>
          </cell>
          <cell r="AF80" t="str">
            <v>CL</v>
          </cell>
          <cell r="AG80" t="str">
            <v>A</v>
          </cell>
          <cell r="AH80" t="str">
            <v>WO</v>
          </cell>
          <cell r="AI80" t="str">
            <v>P</v>
          </cell>
          <cell r="AJ80" t="str">
            <v>P</v>
          </cell>
          <cell r="AK80" t="str">
            <v>P</v>
          </cell>
          <cell r="AL80">
            <v>21</v>
          </cell>
          <cell r="AM80">
            <v>4</v>
          </cell>
          <cell r="AN80">
            <v>0</v>
          </cell>
          <cell r="AO80">
            <v>4</v>
          </cell>
          <cell r="AP80">
            <v>104</v>
          </cell>
          <cell r="AQ80">
            <v>29</v>
          </cell>
        </row>
        <row r="81">
          <cell r="G81" t="str">
            <v>OT HRS.</v>
          </cell>
          <cell r="H81">
            <v>3</v>
          </cell>
          <cell r="J81">
            <v>3</v>
          </cell>
          <cell r="K81">
            <v>4</v>
          </cell>
          <cell r="M81">
            <v>10</v>
          </cell>
          <cell r="O81">
            <v>4</v>
          </cell>
          <cell r="Q81">
            <v>2</v>
          </cell>
          <cell r="S81">
            <v>4</v>
          </cell>
          <cell r="T81">
            <v>6</v>
          </cell>
          <cell r="U81">
            <v>4</v>
          </cell>
          <cell r="W81">
            <v>3</v>
          </cell>
          <cell r="X81">
            <v>3</v>
          </cell>
          <cell r="Y81">
            <v>12</v>
          </cell>
          <cell r="Z81">
            <v>3</v>
          </cell>
          <cell r="AA81">
            <v>24</v>
          </cell>
          <cell r="AB81">
            <v>4</v>
          </cell>
          <cell r="AH81">
            <v>12</v>
          </cell>
          <cell r="AI81">
            <v>3</v>
          </cell>
        </row>
        <row r="82">
          <cell r="D82">
            <v>1112856934</v>
          </cell>
          <cell r="E82" t="str">
            <v>PANKAJ SINGH</v>
          </cell>
          <cell r="F82" t="str">
            <v>RAJENDRA SINGH</v>
          </cell>
          <cell r="G82" t="str">
            <v>PLUMBER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WO</v>
          </cell>
          <cell r="M82" t="str">
            <v>P</v>
          </cell>
          <cell r="N82" t="str">
            <v>CL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WO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WO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31</v>
          </cell>
          <cell r="AQ82">
            <v>30</v>
          </cell>
        </row>
        <row r="83">
          <cell r="G83" t="str">
            <v>OT HRS.</v>
          </cell>
          <cell r="T83">
            <v>2</v>
          </cell>
          <cell r="Y83">
            <v>6</v>
          </cell>
          <cell r="AB83">
            <v>6</v>
          </cell>
          <cell r="AG83">
            <v>8</v>
          </cell>
          <cell r="AI83">
            <v>3</v>
          </cell>
          <cell r="AJ83">
            <v>6</v>
          </cell>
        </row>
        <row r="84">
          <cell r="D84">
            <v>6914384242</v>
          </cell>
          <cell r="E84" t="str">
            <v>PREM PAL SINGH</v>
          </cell>
          <cell r="F84" t="str">
            <v>RAM PRASAD SINGH</v>
          </cell>
          <cell r="G84" t="str">
            <v>ELECTRICIAN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WO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WO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WO</v>
          </cell>
          <cell r="AG84" t="str">
            <v>P</v>
          </cell>
          <cell r="AH84" t="str">
            <v>P</v>
          </cell>
          <cell r="AI84" t="str">
            <v>CL</v>
          </cell>
          <cell r="AJ84" t="str">
            <v>P</v>
          </cell>
          <cell r="AK84" t="str">
            <v>P</v>
          </cell>
          <cell r="AL84">
            <v>25</v>
          </cell>
          <cell r="AM84">
            <v>4</v>
          </cell>
          <cell r="AN84">
            <v>0</v>
          </cell>
          <cell r="AO84">
            <v>1</v>
          </cell>
          <cell r="AP84">
            <v>74</v>
          </cell>
          <cell r="AQ84">
            <v>30</v>
          </cell>
        </row>
        <row r="85">
          <cell r="G85" t="str">
            <v>OT HRS.</v>
          </cell>
          <cell r="K85">
            <v>13</v>
          </cell>
          <cell r="Q85">
            <v>11</v>
          </cell>
          <cell r="R85">
            <v>18</v>
          </cell>
          <cell r="Y85">
            <v>11</v>
          </cell>
          <cell r="AE85">
            <v>6</v>
          </cell>
          <cell r="AF85">
            <v>6</v>
          </cell>
          <cell r="AH85">
            <v>3</v>
          </cell>
          <cell r="AJ85">
            <v>6</v>
          </cell>
        </row>
        <row r="86">
          <cell r="D86">
            <v>2214686739</v>
          </cell>
          <cell r="E86" t="str">
            <v>SHYAM LAL MAURYA</v>
          </cell>
          <cell r="F86" t="str">
            <v>SUKH RAM</v>
          </cell>
          <cell r="G86" t="str">
            <v>GAS MANIFOLD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WO</v>
          </cell>
          <cell r="AE86" t="str">
            <v>P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 t="str">
            <v>P</v>
          </cell>
          <cell r="AK86" t="str">
            <v>WO</v>
          </cell>
          <cell r="AL86">
            <v>13</v>
          </cell>
          <cell r="AM86">
            <v>2</v>
          </cell>
          <cell r="AN86">
            <v>0</v>
          </cell>
          <cell r="AO86">
            <v>0</v>
          </cell>
          <cell r="AP86">
            <v>58</v>
          </cell>
          <cell r="AQ86">
            <v>15</v>
          </cell>
        </row>
        <row r="87">
          <cell r="G87" t="str">
            <v>OT HRS.</v>
          </cell>
          <cell r="W87">
            <v>4</v>
          </cell>
          <cell r="Z87">
            <v>6</v>
          </cell>
          <cell r="AC87">
            <v>6</v>
          </cell>
          <cell r="AD87">
            <v>12</v>
          </cell>
          <cell r="AE87">
            <v>6</v>
          </cell>
          <cell r="AF87">
            <v>6</v>
          </cell>
          <cell r="AG87">
            <v>6</v>
          </cell>
          <cell r="AI87">
            <v>6</v>
          </cell>
          <cell r="AK87">
            <v>6</v>
          </cell>
        </row>
        <row r="88">
          <cell r="D88">
            <v>2214655859</v>
          </cell>
          <cell r="E88" t="str">
            <v>RITU</v>
          </cell>
          <cell r="F88" t="str">
            <v>PYARE LAL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WO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WO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CL</v>
          </cell>
          <cell r="Z88" t="str">
            <v>WO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>
            <v>25</v>
          </cell>
          <cell r="AM88">
            <v>4</v>
          </cell>
          <cell r="AN88">
            <v>0</v>
          </cell>
          <cell r="AO88">
            <v>1</v>
          </cell>
          <cell r="AP88">
            <v>22</v>
          </cell>
          <cell r="AQ88">
            <v>30</v>
          </cell>
        </row>
        <row r="89">
          <cell r="G89" t="str">
            <v>OT HRS.</v>
          </cell>
          <cell r="H89">
            <v>8</v>
          </cell>
          <cell r="I89">
            <v>8</v>
          </cell>
          <cell r="J89">
            <v>6</v>
          </cell>
        </row>
        <row r="90">
          <cell r="D90">
            <v>2214953055</v>
          </cell>
          <cell r="E90" t="str">
            <v>AMAN SINGH</v>
          </cell>
          <cell r="F90" t="str">
            <v>ANURAG SINGH</v>
          </cell>
          <cell r="G90" t="str">
            <v>FIRE MAN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WO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CL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WO</v>
          </cell>
          <cell r="AH90" t="str">
            <v>P</v>
          </cell>
          <cell r="AI90" t="str">
            <v>P</v>
          </cell>
          <cell r="AJ90" t="str">
            <v>P</v>
          </cell>
          <cell r="AK90" t="str">
            <v>P</v>
          </cell>
          <cell r="AL90">
            <v>25</v>
          </cell>
          <cell r="AM90">
            <v>4</v>
          </cell>
          <cell r="AN90">
            <v>0</v>
          </cell>
          <cell r="AO90">
            <v>1</v>
          </cell>
          <cell r="AP90">
            <v>130</v>
          </cell>
          <cell r="AQ90">
            <v>30</v>
          </cell>
        </row>
        <row r="91">
          <cell r="G91" t="str">
            <v>OT HRS.</v>
          </cell>
          <cell r="I91">
            <v>10</v>
          </cell>
          <cell r="J91">
            <v>4</v>
          </cell>
          <cell r="K91">
            <v>4</v>
          </cell>
          <cell r="L91">
            <v>12</v>
          </cell>
          <cell r="M91">
            <v>4</v>
          </cell>
          <cell r="N91">
            <v>4</v>
          </cell>
          <cell r="O91">
            <v>4</v>
          </cell>
          <cell r="P91">
            <v>4</v>
          </cell>
          <cell r="Q91">
            <v>4</v>
          </cell>
          <cell r="R91">
            <v>4</v>
          </cell>
          <cell r="S91">
            <v>12</v>
          </cell>
          <cell r="T91">
            <v>4</v>
          </cell>
          <cell r="U91">
            <v>4</v>
          </cell>
          <cell r="V91">
            <v>4</v>
          </cell>
          <cell r="W91">
            <v>4</v>
          </cell>
          <cell r="X91">
            <v>4</v>
          </cell>
          <cell r="Y91">
            <v>4</v>
          </cell>
          <cell r="AD91">
            <v>10</v>
          </cell>
          <cell r="AE91">
            <v>4</v>
          </cell>
          <cell r="AF91">
            <v>4</v>
          </cell>
          <cell r="AH91">
            <v>4</v>
          </cell>
          <cell r="AI91">
            <v>4</v>
          </cell>
          <cell r="AJ91">
            <v>4</v>
          </cell>
          <cell r="AK91">
            <v>10</v>
          </cell>
        </row>
        <row r="92">
          <cell r="D92">
            <v>2214953060</v>
          </cell>
          <cell r="E92" t="str">
            <v>ARJUN</v>
          </cell>
          <cell r="F92" t="str">
            <v>JANAK SINGH</v>
          </cell>
          <cell r="G92" t="str">
            <v>FIRE MAN</v>
          </cell>
          <cell r="H92" t="str">
            <v>P</v>
          </cell>
          <cell r="I92" t="str">
            <v>WO</v>
          </cell>
          <cell r="J92" t="str">
            <v>P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WO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WO</v>
          </cell>
          <cell r="X92" t="str">
            <v>P</v>
          </cell>
          <cell r="Y92" t="str">
            <v>P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WO</v>
          </cell>
          <cell r="AE92" t="str">
            <v>P</v>
          </cell>
          <cell r="AF92" t="str">
            <v>P</v>
          </cell>
          <cell r="AG92" t="str">
            <v>P</v>
          </cell>
          <cell r="AH92" t="str">
            <v>P</v>
          </cell>
          <cell r="AI92" t="str">
            <v>P</v>
          </cell>
          <cell r="AJ92" t="str">
            <v>P</v>
          </cell>
          <cell r="AK92" t="str">
            <v>P</v>
          </cell>
          <cell r="AL92">
            <v>26</v>
          </cell>
          <cell r="AM92">
            <v>4</v>
          </cell>
          <cell r="AN92">
            <v>0</v>
          </cell>
          <cell r="AO92">
            <v>0</v>
          </cell>
          <cell r="AP92">
            <v>124</v>
          </cell>
          <cell r="AQ92">
            <v>30</v>
          </cell>
        </row>
        <row r="93">
          <cell r="G93" t="str">
            <v>OT HRS.</v>
          </cell>
          <cell r="H93">
            <v>2</v>
          </cell>
          <cell r="I93">
            <v>12</v>
          </cell>
          <cell r="J93">
            <v>4</v>
          </cell>
          <cell r="K93">
            <v>4</v>
          </cell>
          <cell r="L93">
            <v>4</v>
          </cell>
          <cell r="M93">
            <v>4</v>
          </cell>
          <cell r="N93">
            <v>4</v>
          </cell>
          <cell r="O93">
            <v>12</v>
          </cell>
          <cell r="P93">
            <v>4</v>
          </cell>
          <cell r="Q93">
            <v>4</v>
          </cell>
          <cell r="R93">
            <v>4</v>
          </cell>
          <cell r="S93">
            <v>4</v>
          </cell>
          <cell r="T93">
            <v>4</v>
          </cell>
          <cell r="U93">
            <v>4</v>
          </cell>
          <cell r="V93">
            <v>4</v>
          </cell>
          <cell r="W93">
            <v>12</v>
          </cell>
          <cell r="X93">
            <v>4</v>
          </cell>
          <cell r="Y93">
            <v>4</v>
          </cell>
          <cell r="Z93">
            <v>2</v>
          </cell>
          <cell r="AA93">
            <v>2</v>
          </cell>
          <cell r="AB93">
            <v>2</v>
          </cell>
          <cell r="AE93">
            <v>4</v>
          </cell>
          <cell r="AF93">
            <v>4</v>
          </cell>
          <cell r="AG93">
            <v>8</v>
          </cell>
          <cell r="AJ93">
            <v>8</v>
          </cell>
        </row>
        <row r="94">
          <cell r="D94">
            <v>2214956500</v>
          </cell>
          <cell r="E94" t="str">
            <v>ABHISHEK</v>
          </cell>
          <cell r="F94" t="str">
            <v>SANTOSH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 t="str">
            <v>P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15</v>
          </cell>
          <cell r="AQ94">
            <v>30</v>
          </cell>
        </row>
        <row r="95">
          <cell r="G95" t="str">
            <v>OT HRS.</v>
          </cell>
          <cell r="H95">
            <v>7</v>
          </cell>
          <cell r="AG95">
            <v>8</v>
          </cell>
        </row>
        <row r="96">
          <cell r="D96">
            <v>2214956501</v>
          </cell>
          <cell r="E96" t="str">
            <v>AJIT KUMAR</v>
          </cell>
          <cell r="F96" t="str">
            <v>UMESH PANDIT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CL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 t="str">
            <v>P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32</v>
          </cell>
          <cell r="AQ96">
            <v>30</v>
          </cell>
          <cell r="AR96">
            <v>500</v>
          </cell>
        </row>
        <row r="97">
          <cell r="G97" t="str">
            <v>OT HRS.</v>
          </cell>
          <cell r="K97">
            <v>8</v>
          </cell>
          <cell r="L97">
            <v>8</v>
          </cell>
          <cell r="M97">
            <v>8</v>
          </cell>
          <cell r="X97">
            <v>8</v>
          </cell>
        </row>
        <row r="98">
          <cell r="D98">
            <v>2214868726</v>
          </cell>
          <cell r="E98" t="str">
            <v>GAUTAM</v>
          </cell>
          <cell r="F98" t="str">
            <v>LAXMAN SHASTRI</v>
          </cell>
          <cell r="G98" t="str">
            <v>GDA</v>
          </cell>
          <cell r="H98" t="str">
            <v>LEFT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</row>
        <row r="99">
          <cell r="G99" t="str">
            <v>OT HRS.</v>
          </cell>
        </row>
        <row r="100">
          <cell r="D100">
            <v>2214966600</v>
          </cell>
          <cell r="E100" t="str">
            <v>ANIL KUMAR SAH</v>
          </cell>
          <cell r="F100" t="str">
            <v>SURESH SAH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WO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129</v>
          </cell>
          <cell r="AQ100">
            <v>30</v>
          </cell>
        </row>
        <row r="101">
          <cell r="G101" t="str">
            <v>OT HRS.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8</v>
          </cell>
          <cell r="O101">
            <v>8</v>
          </cell>
          <cell r="P101">
            <v>8</v>
          </cell>
          <cell r="R101">
            <v>8</v>
          </cell>
          <cell r="S101">
            <v>8</v>
          </cell>
          <cell r="T101">
            <v>8</v>
          </cell>
          <cell r="U101">
            <v>8</v>
          </cell>
          <cell r="V101">
            <v>8</v>
          </cell>
          <cell r="W101">
            <v>8</v>
          </cell>
          <cell r="X101">
            <v>8</v>
          </cell>
          <cell r="Y101">
            <v>8</v>
          </cell>
          <cell r="Z101">
            <v>8</v>
          </cell>
          <cell r="AC101">
            <v>1</v>
          </cell>
        </row>
        <row r="102">
          <cell r="D102">
            <v>2214966602</v>
          </cell>
          <cell r="E102" t="str">
            <v>KUMKUM KUMARI</v>
          </cell>
          <cell r="F102" t="str">
            <v>RAM NIWAS</v>
          </cell>
          <cell r="G102" t="str">
            <v>GDA</v>
          </cell>
          <cell r="H102" t="str">
            <v>P</v>
          </cell>
          <cell r="I102" t="str">
            <v>WO</v>
          </cell>
          <cell r="J102" t="str">
            <v>P</v>
          </cell>
          <cell r="K102" t="str">
            <v>P</v>
          </cell>
          <cell r="L102" t="str">
            <v>P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WO</v>
          </cell>
          <cell r="R102" t="str">
            <v>P</v>
          </cell>
          <cell r="S102" t="str">
            <v>P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WO</v>
          </cell>
          <cell r="X102" t="str">
            <v>WO</v>
          </cell>
          <cell r="Y102" t="str">
            <v>P</v>
          </cell>
          <cell r="Z102" t="str">
            <v>P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P</v>
          </cell>
          <cell r="AH102" t="str">
            <v>P</v>
          </cell>
          <cell r="AI102" t="str">
            <v>CL</v>
          </cell>
          <cell r="AJ102" t="str">
            <v>P</v>
          </cell>
          <cell r="AK102" t="str">
            <v>P</v>
          </cell>
          <cell r="AL102">
            <v>25</v>
          </cell>
          <cell r="AM102">
            <v>4</v>
          </cell>
          <cell r="AN102">
            <v>0</v>
          </cell>
          <cell r="AO102">
            <v>1</v>
          </cell>
          <cell r="AP102">
            <v>28</v>
          </cell>
          <cell r="AQ102">
            <v>30</v>
          </cell>
        </row>
        <row r="103">
          <cell r="G103" t="str">
            <v>OT HRS.</v>
          </cell>
          <cell r="J103">
            <v>8</v>
          </cell>
          <cell r="K103">
            <v>8</v>
          </cell>
          <cell r="L103">
            <v>8</v>
          </cell>
          <cell r="M103">
            <v>4</v>
          </cell>
        </row>
        <row r="104">
          <cell r="D104">
            <v>2214432043</v>
          </cell>
          <cell r="E104" t="str">
            <v>PANKAJ KUMAR SINGH</v>
          </cell>
          <cell r="F104" t="str">
            <v>ASHOK KUMAR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WO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WO</v>
          </cell>
          <cell r="AG104" t="str">
            <v>P</v>
          </cell>
          <cell r="AH104" t="str">
            <v>P</v>
          </cell>
          <cell r="AI104" t="str">
            <v>P</v>
          </cell>
          <cell r="AJ104" t="str">
            <v>CL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48</v>
          </cell>
          <cell r="AQ104">
            <v>30</v>
          </cell>
        </row>
        <row r="105">
          <cell r="G105" t="str">
            <v>OT HRS.</v>
          </cell>
          <cell r="H105">
            <v>8</v>
          </cell>
          <cell r="I105">
            <v>8</v>
          </cell>
          <cell r="J105">
            <v>8</v>
          </cell>
          <cell r="L105">
            <v>8</v>
          </cell>
          <cell r="M105">
            <v>8</v>
          </cell>
          <cell r="N105">
            <v>8</v>
          </cell>
        </row>
        <row r="106">
          <cell r="D106">
            <v>2214599340</v>
          </cell>
          <cell r="E106" t="str">
            <v>BITTOO KUMAR</v>
          </cell>
          <cell r="F106" t="str">
            <v>PARMOD KUMAR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WO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P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CL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WO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WO</v>
          </cell>
          <cell r="AK106" t="str">
            <v>P</v>
          </cell>
          <cell r="AL106">
            <v>25</v>
          </cell>
          <cell r="AM106">
            <v>4</v>
          </cell>
          <cell r="AN106">
            <v>0</v>
          </cell>
          <cell r="AO106">
            <v>1</v>
          </cell>
          <cell r="AP106">
            <v>128</v>
          </cell>
          <cell r="AQ106">
            <v>30</v>
          </cell>
        </row>
        <row r="107">
          <cell r="G107" t="str">
            <v>OT HRS.</v>
          </cell>
          <cell r="H107">
            <v>8</v>
          </cell>
          <cell r="I107">
            <v>8</v>
          </cell>
          <cell r="K107">
            <v>8</v>
          </cell>
          <cell r="L107">
            <v>8</v>
          </cell>
          <cell r="M107">
            <v>8</v>
          </cell>
          <cell r="N107">
            <v>8</v>
          </cell>
          <cell r="O107">
            <v>8</v>
          </cell>
          <cell r="P107">
            <v>8</v>
          </cell>
          <cell r="Q107">
            <v>8</v>
          </cell>
          <cell r="S107">
            <v>8</v>
          </cell>
          <cell r="T107">
            <v>8</v>
          </cell>
          <cell r="U107">
            <v>8</v>
          </cell>
          <cell r="V107">
            <v>8</v>
          </cell>
          <cell r="X107">
            <v>8</v>
          </cell>
          <cell r="Y107">
            <v>8</v>
          </cell>
          <cell r="Z107">
            <v>8</v>
          </cell>
        </row>
        <row r="108">
          <cell r="D108">
            <v>2214861662</v>
          </cell>
          <cell r="E108" t="str">
            <v>MAMTA</v>
          </cell>
          <cell r="F108" t="str">
            <v>RATAN DEEP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WO</v>
          </cell>
          <cell r="L108" t="str">
            <v>P</v>
          </cell>
          <cell r="M108" t="str">
            <v>P</v>
          </cell>
          <cell r="N108" t="str">
            <v>P</v>
          </cell>
          <cell r="P108" t="str">
            <v>P</v>
          </cell>
          <cell r="Q108" t="str">
            <v>P</v>
          </cell>
          <cell r="R108" t="str">
            <v>WO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CL</v>
          </cell>
          <cell r="Z108" t="str">
            <v>P</v>
          </cell>
          <cell r="AA108" t="str">
            <v>WO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WO</v>
          </cell>
          <cell r="AG108" t="str">
            <v>P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24</v>
          </cell>
          <cell r="AM108">
            <v>4</v>
          </cell>
          <cell r="AN108">
            <v>0</v>
          </cell>
          <cell r="AO108">
            <v>1</v>
          </cell>
          <cell r="AP108">
            <v>43</v>
          </cell>
          <cell r="AQ108">
            <v>29</v>
          </cell>
        </row>
        <row r="109">
          <cell r="G109" t="str">
            <v>OT HRS.</v>
          </cell>
          <cell r="H109">
            <v>8</v>
          </cell>
          <cell r="I109">
            <v>8</v>
          </cell>
          <cell r="J109">
            <v>8</v>
          </cell>
          <cell r="L109">
            <v>8</v>
          </cell>
          <cell r="M109">
            <v>8</v>
          </cell>
          <cell r="N109">
            <v>3</v>
          </cell>
        </row>
        <row r="110">
          <cell r="D110">
            <v>2214847717</v>
          </cell>
          <cell r="E110" t="str">
            <v>JATIN GAUTAM</v>
          </cell>
          <cell r="F110" t="str">
            <v>MAHENDER KUMAR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WO</v>
          </cell>
          <cell r="L110" t="str">
            <v>WO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WO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WO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CL</v>
          </cell>
          <cell r="AG110" t="str">
            <v>A</v>
          </cell>
          <cell r="AH110" t="str">
            <v>A</v>
          </cell>
          <cell r="AI110" t="str">
            <v>A</v>
          </cell>
          <cell r="AJ110" t="str">
            <v>P</v>
          </cell>
          <cell r="AK110" t="str">
            <v>P</v>
          </cell>
          <cell r="AL110">
            <v>22</v>
          </cell>
          <cell r="AM110">
            <v>4</v>
          </cell>
          <cell r="AN110">
            <v>0</v>
          </cell>
          <cell r="AO110">
            <v>1</v>
          </cell>
          <cell r="AP110">
            <v>0</v>
          </cell>
          <cell r="AQ110">
            <v>27</v>
          </cell>
        </row>
        <row r="111">
          <cell r="G111" t="str">
            <v>OT HRS.</v>
          </cell>
        </row>
        <row r="112">
          <cell r="D112">
            <v>2214966608</v>
          </cell>
          <cell r="E112" t="str">
            <v>GAURAV KUMAR</v>
          </cell>
          <cell r="F112" t="str">
            <v>MAHENDRA SINGH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WO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P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WO</v>
          </cell>
          <cell r="AB112" t="str">
            <v>WO</v>
          </cell>
          <cell r="AC112" t="str">
            <v>P</v>
          </cell>
          <cell r="AD112" t="str">
            <v>P</v>
          </cell>
          <cell r="AE112" t="str">
            <v>WO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P</v>
          </cell>
          <cell r="AL112">
            <v>25</v>
          </cell>
          <cell r="AM112">
            <v>4</v>
          </cell>
          <cell r="AN112">
            <v>0</v>
          </cell>
          <cell r="AO112">
            <v>1</v>
          </cell>
          <cell r="AP112">
            <v>16</v>
          </cell>
          <cell r="AQ112">
            <v>30</v>
          </cell>
        </row>
        <row r="113">
          <cell r="G113" t="str">
            <v>OT HRS.</v>
          </cell>
          <cell r="H113">
            <v>8</v>
          </cell>
          <cell r="I113">
            <v>8</v>
          </cell>
        </row>
        <row r="114">
          <cell r="D114">
            <v>2214966613</v>
          </cell>
          <cell r="E114" t="str">
            <v>SUDHIR KUMAR SINGH</v>
          </cell>
          <cell r="F114" t="str">
            <v>TAPESWAR NATH SINGH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WO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CL</v>
          </cell>
          <cell r="U114" t="str">
            <v>WO</v>
          </cell>
          <cell r="V114" t="str">
            <v>WO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WO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>
            <v>25</v>
          </cell>
          <cell r="AM114">
            <v>4</v>
          </cell>
          <cell r="AN114">
            <v>0</v>
          </cell>
          <cell r="AO114">
            <v>1</v>
          </cell>
          <cell r="AP114">
            <v>42</v>
          </cell>
          <cell r="AQ114">
            <v>30</v>
          </cell>
        </row>
        <row r="115">
          <cell r="G115" t="str">
            <v>OT HRS.</v>
          </cell>
          <cell r="H115">
            <v>8</v>
          </cell>
          <cell r="I115">
            <v>8</v>
          </cell>
          <cell r="J115">
            <v>8</v>
          </cell>
          <cell r="K115">
            <v>8</v>
          </cell>
          <cell r="M115">
            <v>8</v>
          </cell>
          <cell r="N115">
            <v>2</v>
          </cell>
        </row>
        <row r="116">
          <cell r="D116">
            <v>2214968786</v>
          </cell>
          <cell r="E116" t="str">
            <v>MD ZIKRUL</v>
          </cell>
          <cell r="F116" t="str">
            <v>MD JAMALUDDIN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P</v>
          </cell>
          <cell r="V116" t="str">
            <v>P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P</v>
          </cell>
          <cell r="AD116" t="str">
            <v>CL</v>
          </cell>
          <cell r="AE116" t="str">
            <v>WO</v>
          </cell>
          <cell r="AF116" t="str">
            <v>WO</v>
          </cell>
          <cell r="AG116" t="str">
            <v>WO</v>
          </cell>
          <cell r="AL116">
            <v>22</v>
          </cell>
          <cell r="AM116">
            <v>3</v>
          </cell>
          <cell r="AN116">
            <v>0</v>
          </cell>
          <cell r="AO116">
            <v>1</v>
          </cell>
          <cell r="AP116">
            <v>55</v>
          </cell>
          <cell r="AQ116">
            <v>26</v>
          </cell>
        </row>
        <row r="117">
          <cell r="G117" t="str">
            <v>OT HRS.</v>
          </cell>
          <cell r="H117">
            <v>8</v>
          </cell>
          <cell r="I117">
            <v>8</v>
          </cell>
          <cell r="J117">
            <v>8</v>
          </cell>
          <cell r="K117">
            <v>8</v>
          </cell>
          <cell r="L117">
            <v>8</v>
          </cell>
          <cell r="M117">
            <v>8</v>
          </cell>
          <cell r="N117">
            <v>7</v>
          </cell>
        </row>
        <row r="118">
          <cell r="D118">
            <v>2214868722</v>
          </cell>
          <cell r="E118" t="str">
            <v>SUDHAKAR</v>
          </cell>
          <cell r="F118" t="str">
            <v>DANGAL</v>
          </cell>
          <cell r="G118" t="str">
            <v>GDA</v>
          </cell>
          <cell r="H118" t="str">
            <v>LEFT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G119" t="str">
            <v>OT HRS.</v>
          </cell>
        </row>
        <row r="120">
          <cell r="D120">
            <v>2214975350</v>
          </cell>
          <cell r="E120" t="str">
            <v>DINESH KUMAR YADAV</v>
          </cell>
          <cell r="F120" t="str">
            <v>CHANDER BHAN</v>
          </cell>
          <cell r="G120" t="str">
            <v>SUPERVISOR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P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P</v>
          </cell>
          <cell r="AJ120" t="str">
            <v>WO</v>
          </cell>
          <cell r="AK120" t="str">
            <v>CL</v>
          </cell>
          <cell r="AL120">
            <v>25</v>
          </cell>
          <cell r="AM120">
            <v>4</v>
          </cell>
          <cell r="AN120">
            <v>0</v>
          </cell>
          <cell r="AO120">
            <v>1</v>
          </cell>
          <cell r="AP120">
            <v>32</v>
          </cell>
          <cell r="AQ120">
            <v>30</v>
          </cell>
        </row>
        <row r="121">
          <cell r="G121" t="str">
            <v>OT HRS.</v>
          </cell>
          <cell r="H121">
            <v>8</v>
          </cell>
          <cell r="I121">
            <v>8</v>
          </cell>
          <cell r="J121">
            <v>8</v>
          </cell>
          <cell r="K121">
            <v>8</v>
          </cell>
        </row>
        <row r="122">
          <cell r="D122">
            <v>2214778364</v>
          </cell>
          <cell r="E122" t="str">
            <v>YOGESH KUMAR</v>
          </cell>
          <cell r="F122" t="str">
            <v>RAJ KUMAR SINGH</v>
          </cell>
          <cell r="G122" t="str">
            <v>GDA</v>
          </cell>
          <cell r="H122" t="str">
            <v>P</v>
          </cell>
          <cell r="I122" t="str">
            <v>P</v>
          </cell>
          <cell r="J122" t="str">
            <v>WO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CL</v>
          </cell>
          <cell r="S122" t="str">
            <v>WO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WO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P</v>
          </cell>
          <cell r="AK122" t="str">
            <v>P</v>
          </cell>
          <cell r="AL122">
            <v>25</v>
          </cell>
          <cell r="AM122">
            <v>4</v>
          </cell>
          <cell r="AN122">
            <v>0</v>
          </cell>
          <cell r="AO122">
            <v>1</v>
          </cell>
          <cell r="AP122">
            <v>82</v>
          </cell>
          <cell r="AQ122">
            <v>30</v>
          </cell>
        </row>
        <row r="123">
          <cell r="G123" t="str">
            <v>OT HRS.</v>
          </cell>
          <cell r="H123">
            <v>8</v>
          </cell>
          <cell r="I123">
            <v>8</v>
          </cell>
          <cell r="K123">
            <v>8</v>
          </cell>
          <cell r="L123">
            <v>8</v>
          </cell>
          <cell r="M123">
            <v>8</v>
          </cell>
          <cell r="N123">
            <v>8</v>
          </cell>
          <cell r="O123">
            <v>8</v>
          </cell>
          <cell r="P123">
            <v>8</v>
          </cell>
          <cell r="Q123">
            <v>8</v>
          </cell>
          <cell r="U123">
            <v>8</v>
          </cell>
          <cell r="V123">
            <v>2</v>
          </cell>
        </row>
        <row r="124">
          <cell r="D124">
            <v>2214466419</v>
          </cell>
          <cell r="E124" t="str">
            <v>MUKESH KUMAR</v>
          </cell>
          <cell r="F124" t="str">
            <v>JAGANNATH PRASAD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WO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WO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 t="str">
            <v>P</v>
          </cell>
          <cell r="AK124" t="str">
            <v>CL</v>
          </cell>
          <cell r="AL124">
            <v>25</v>
          </cell>
          <cell r="AM124">
            <v>4</v>
          </cell>
          <cell r="AN124">
            <v>0</v>
          </cell>
          <cell r="AO124">
            <v>1</v>
          </cell>
          <cell r="AP124">
            <v>107</v>
          </cell>
          <cell r="AQ124">
            <v>30</v>
          </cell>
        </row>
        <row r="125">
          <cell r="G125" t="str">
            <v>OT HRS.</v>
          </cell>
          <cell r="H125">
            <v>8</v>
          </cell>
          <cell r="I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8</v>
          </cell>
          <cell r="O125">
            <v>8</v>
          </cell>
          <cell r="P125">
            <v>8</v>
          </cell>
          <cell r="R125">
            <v>8</v>
          </cell>
          <cell r="S125">
            <v>8</v>
          </cell>
          <cell r="T125">
            <v>8</v>
          </cell>
          <cell r="U125">
            <v>8</v>
          </cell>
          <cell r="V125">
            <v>8</v>
          </cell>
          <cell r="W125">
            <v>3</v>
          </cell>
        </row>
        <row r="126">
          <cell r="D126">
            <v>2214979896</v>
          </cell>
          <cell r="E126" t="str">
            <v>SANGEETA</v>
          </cell>
          <cell r="F126" t="str">
            <v>BIRBAL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P</v>
          </cell>
          <cell r="M126" t="str">
            <v>P</v>
          </cell>
          <cell r="N126" t="str">
            <v>P</v>
          </cell>
          <cell r="O126" t="str">
            <v>WO</v>
          </cell>
          <cell r="P126" t="str">
            <v>WO</v>
          </cell>
          <cell r="Q126" t="str">
            <v>WO</v>
          </cell>
          <cell r="R126" t="str">
            <v>A</v>
          </cell>
          <cell r="S126" t="str">
            <v>P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WO</v>
          </cell>
          <cell r="Z126" t="str">
            <v>P</v>
          </cell>
          <cell r="AA126" t="str">
            <v>P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CL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>
            <v>24</v>
          </cell>
          <cell r="AM126">
            <v>4</v>
          </cell>
          <cell r="AN126">
            <v>0</v>
          </cell>
          <cell r="AO126">
            <v>1</v>
          </cell>
          <cell r="AP126">
            <v>31</v>
          </cell>
          <cell r="AQ126">
            <v>29</v>
          </cell>
        </row>
        <row r="127">
          <cell r="G127" t="str">
            <v>OT HRS.</v>
          </cell>
          <cell r="H127">
            <v>8</v>
          </cell>
          <cell r="I127">
            <v>8</v>
          </cell>
          <cell r="J127">
            <v>8</v>
          </cell>
          <cell r="K127">
            <v>7</v>
          </cell>
        </row>
        <row r="128">
          <cell r="D128">
            <v>2214980835</v>
          </cell>
          <cell r="E128" t="str">
            <v>VICKY KUMAR</v>
          </cell>
          <cell r="F128" t="str">
            <v>NAND KISHORE THAKUR</v>
          </cell>
          <cell r="G128" t="str">
            <v>GDA</v>
          </cell>
          <cell r="H128" t="str">
            <v>WO</v>
          </cell>
          <cell r="I128" t="str">
            <v>WO</v>
          </cell>
          <cell r="J128" t="str">
            <v>WO</v>
          </cell>
          <cell r="K128" t="str">
            <v>WO</v>
          </cell>
          <cell r="L128" t="str">
            <v>CL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>
            <v>25</v>
          </cell>
          <cell r="AM128">
            <v>4</v>
          </cell>
          <cell r="AN128">
            <v>0</v>
          </cell>
          <cell r="AO128">
            <v>1</v>
          </cell>
          <cell r="AP128">
            <v>11</v>
          </cell>
          <cell r="AQ128">
            <v>30</v>
          </cell>
        </row>
        <row r="129">
          <cell r="G129" t="str">
            <v>OT HRS.</v>
          </cell>
          <cell r="M129">
            <v>6</v>
          </cell>
          <cell r="N129">
            <v>5</v>
          </cell>
        </row>
        <row r="130">
          <cell r="D130">
            <v>2214980837</v>
          </cell>
          <cell r="E130" t="str">
            <v>SADHANA DEVI</v>
          </cell>
          <cell r="F130" t="str">
            <v>VIRENDER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CL</v>
          </cell>
          <cell r="X130" t="str">
            <v>WO</v>
          </cell>
          <cell r="Y130" t="str">
            <v>WO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WO</v>
          </cell>
          <cell r="AI130" t="str">
            <v>P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1</v>
          </cell>
          <cell r="AP130">
            <v>51</v>
          </cell>
          <cell r="AQ130">
            <v>30</v>
          </cell>
        </row>
        <row r="131">
          <cell r="G131" t="str">
            <v>OT HRS.</v>
          </cell>
          <cell r="H131">
            <v>8</v>
          </cell>
          <cell r="I131">
            <v>8</v>
          </cell>
          <cell r="J131">
            <v>8</v>
          </cell>
          <cell r="K131">
            <v>8</v>
          </cell>
          <cell r="M131">
            <v>8</v>
          </cell>
          <cell r="N131">
            <v>8</v>
          </cell>
          <cell r="O131">
            <v>3</v>
          </cell>
        </row>
        <row r="132">
          <cell r="D132">
            <v>2214868723</v>
          </cell>
          <cell r="E132" t="str">
            <v>ROHIT KUMAR</v>
          </cell>
          <cell r="F132" t="str">
            <v>RAM KISHAN</v>
          </cell>
          <cell r="G132" t="str">
            <v>GDA</v>
          </cell>
          <cell r="H132" t="str">
            <v>WO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P</v>
          </cell>
          <cell r="M132" t="str">
            <v>P</v>
          </cell>
          <cell r="N132" t="str">
            <v>WO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P</v>
          </cell>
          <cell r="T132" t="str">
            <v>P</v>
          </cell>
          <cell r="U132" t="str">
            <v>WO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CL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WO</v>
          </cell>
          <cell r="AG132" t="str">
            <v>P</v>
          </cell>
          <cell r="AH132" t="str">
            <v>P</v>
          </cell>
          <cell r="AI132" t="str">
            <v>P</v>
          </cell>
          <cell r="AJ132" t="str">
            <v>P</v>
          </cell>
          <cell r="AK132" t="str">
            <v>P</v>
          </cell>
          <cell r="AL132">
            <v>25</v>
          </cell>
          <cell r="AM132">
            <v>4</v>
          </cell>
          <cell r="AN132">
            <v>0</v>
          </cell>
          <cell r="AO132">
            <v>1</v>
          </cell>
          <cell r="AP132">
            <v>38</v>
          </cell>
          <cell r="AQ132">
            <v>30</v>
          </cell>
        </row>
        <row r="133">
          <cell r="G133" t="str">
            <v>OT HRS.</v>
          </cell>
          <cell r="I133">
            <v>8</v>
          </cell>
          <cell r="J133">
            <v>8</v>
          </cell>
          <cell r="K133">
            <v>8</v>
          </cell>
          <cell r="L133">
            <v>8</v>
          </cell>
          <cell r="M133">
            <v>6</v>
          </cell>
        </row>
        <row r="134">
          <cell r="D134">
            <v>2214476132</v>
          </cell>
          <cell r="E134" t="str">
            <v>RAJABABU</v>
          </cell>
          <cell r="F134" t="str">
            <v>AMAR NATH</v>
          </cell>
          <cell r="G134" t="str">
            <v>GDA</v>
          </cell>
          <cell r="H134" t="str">
            <v>P</v>
          </cell>
          <cell r="I134" t="str">
            <v>P</v>
          </cell>
          <cell r="J134" t="str">
            <v>WO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WO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CL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WO</v>
          </cell>
          <cell r="AH134" t="str">
            <v>P</v>
          </cell>
          <cell r="AI134" t="str">
            <v>P</v>
          </cell>
          <cell r="AJ134" t="str">
            <v>P</v>
          </cell>
          <cell r="AK134" t="str">
            <v>WO</v>
          </cell>
          <cell r="AL134">
            <v>25</v>
          </cell>
          <cell r="AM134">
            <v>4</v>
          </cell>
          <cell r="AN134">
            <v>0</v>
          </cell>
          <cell r="AO134">
            <v>1</v>
          </cell>
          <cell r="AP134">
            <v>124</v>
          </cell>
          <cell r="AQ134">
            <v>30</v>
          </cell>
        </row>
        <row r="135">
          <cell r="G135" t="str">
            <v>OT HRS.</v>
          </cell>
          <cell r="H135">
            <v>8</v>
          </cell>
          <cell r="I135">
            <v>8</v>
          </cell>
          <cell r="K135">
            <v>8</v>
          </cell>
          <cell r="L135">
            <v>8</v>
          </cell>
          <cell r="M135">
            <v>8</v>
          </cell>
          <cell r="N135">
            <v>8</v>
          </cell>
          <cell r="O135">
            <v>8</v>
          </cell>
          <cell r="P135">
            <v>8</v>
          </cell>
          <cell r="Q135">
            <v>8</v>
          </cell>
          <cell r="S135">
            <v>8</v>
          </cell>
          <cell r="T135">
            <v>8</v>
          </cell>
          <cell r="U135">
            <v>8</v>
          </cell>
          <cell r="V135">
            <v>8</v>
          </cell>
          <cell r="W135">
            <v>8</v>
          </cell>
          <cell r="Y135">
            <v>8</v>
          </cell>
          <cell r="Z135">
            <v>4</v>
          </cell>
        </row>
        <row r="136">
          <cell r="D136">
            <v>1013998238</v>
          </cell>
          <cell r="E136" t="str">
            <v>SUNIL</v>
          </cell>
          <cell r="F136" t="str">
            <v>VEDPAL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CL</v>
          </cell>
          <cell r="R136" t="str">
            <v>P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WO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WO</v>
          </cell>
          <cell r="AF136" t="str">
            <v>A</v>
          </cell>
          <cell r="AG136" t="str">
            <v>A</v>
          </cell>
          <cell r="AH136" t="str">
            <v>A</v>
          </cell>
          <cell r="AI136" t="str">
            <v>A</v>
          </cell>
          <cell r="AJ136" t="str">
            <v>P</v>
          </cell>
          <cell r="AK136" t="str">
            <v>P</v>
          </cell>
          <cell r="AL136">
            <v>22</v>
          </cell>
          <cell r="AM136">
            <v>3</v>
          </cell>
          <cell r="AN136">
            <v>0</v>
          </cell>
          <cell r="AO136">
            <v>1</v>
          </cell>
          <cell r="AP136">
            <v>20</v>
          </cell>
          <cell r="AQ136">
            <v>26</v>
          </cell>
        </row>
        <row r="137">
          <cell r="G137" t="str">
            <v>OT HRS.</v>
          </cell>
          <cell r="H137">
            <v>8</v>
          </cell>
          <cell r="I137">
            <v>8</v>
          </cell>
          <cell r="K137">
            <v>4</v>
          </cell>
        </row>
        <row r="138">
          <cell r="D138">
            <v>1014056112</v>
          </cell>
          <cell r="E138" t="str">
            <v>RAMBIR TEJAN</v>
          </cell>
          <cell r="F138" t="str">
            <v>FATHAY SINGH</v>
          </cell>
          <cell r="G138" t="str">
            <v>GDA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WO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WO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CL</v>
          </cell>
          <cell r="AG138" t="str">
            <v>WO</v>
          </cell>
          <cell r="AH138" t="str">
            <v>P</v>
          </cell>
          <cell r="AI138" t="str">
            <v>P</v>
          </cell>
          <cell r="AJ138" t="str">
            <v>P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54</v>
          </cell>
          <cell r="AQ138">
            <v>30</v>
          </cell>
        </row>
        <row r="139">
          <cell r="G139" t="str">
            <v>OT HRS.</v>
          </cell>
          <cell r="H139">
            <v>8</v>
          </cell>
          <cell r="I139">
            <v>8</v>
          </cell>
          <cell r="J139">
            <v>8</v>
          </cell>
          <cell r="K139">
            <v>8</v>
          </cell>
          <cell r="L139">
            <v>8</v>
          </cell>
          <cell r="M139">
            <v>8</v>
          </cell>
          <cell r="N139">
            <v>6</v>
          </cell>
        </row>
        <row r="140">
          <cell r="D140">
            <v>2214642891</v>
          </cell>
          <cell r="E140" t="str">
            <v>RUMIT</v>
          </cell>
          <cell r="F140" t="str">
            <v>RADHE SHYAM PANCHAL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WO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CL</v>
          </cell>
          <cell r="S140" t="str">
            <v>P</v>
          </cell>
          <cell r="T140" t="str">
            <v>P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WO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WO</v>
          </cell>
          <cell r="AG140" t="str">
            <v>P</v>
          </cell>
          <cell r="AH140" t="str">
            <v>P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76</v>
          </cell>
          <cell r="AQ140">
            <v>30</v>
          </cell>
        </row>
        <row r="141">
          <cell r="G141" t="str">
            <v>OT HRS.</v>
          </cell>
          <cell r="H141">
            <v>8</v>
          </cell>
          <cell r="I141">
            <v>8</v>
          </cell>
          <cell r="J141">
            <v>8</v>
          </cell>
          <cell r="L141">
            <v>8</v>
          </cell>
          <cell r="M141">
            <v>8</v>
          </cell>
          <cell r="N141">
            <v>8</v>
          </cell>
          <cell r="O141">
            <v>8</v>
          </cell>
          <cell r="P141">
            <v>8</v>
          </cell>
          <cell r="Q141">
            <v>8</v>
          </cell>
          <cell r="S141">
            <v>4</v>
          </cell>
        </row>
        <row r="142">
          <cell r="D142">
            <v>2214984347</v>
          </cell>
          <cell r="E142" t="str">
            <v>PRAVESH KUMAR SINGHAL</v>
          </cell>
          <cell r="F142" t="str">
            <v>PRAM CHAND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WO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CL</v>
          </cell>
          <cell r="Y142" t="str">
            <v>WO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>
            <v>25</v>
          </cell>
          <cell r="AM142">
            <v>4</v>
          </cell>
          <cell r="AN142">
            <v>0</v>
          </cell>
          <cell r="AO142">
            <v>1</v>
          </cell>
          <cell r="AP142">
            <v>54</v>
          </cell>
          <cell r="AQ142">
            <v>30</v>
          </cell>
        </row>
        <row r="143">
          <cell r="G143" t="str">
            <v>OT HRS.</v>
          </cell>
          <cell r="K143">
            <v>8</v>
          </cell>
          <cell r="L143">
            <v>8</v>
          </cell>
          <cell r="M143">
            <v>8</v>
          </cell>
          <cell r="N143">
            <v>8</v>
          </cell>
          <cell r="O143">
            <v>8</v>
          </cell>
          <cell r="P143">
            <v>8</v>
          </cell>
          <cell r="S143">
            <v>6</v>
          </cell>
        </row>
        <row r="144">
          <cell r="D144">
            <v>2214984349</v>
          </cell>
          <cell r="E144" t="str">
            <v>ASHISH CHOWDHARY</v>
          </cell>
          <cell r="F144" t="str">
            <v>ANIL KUMAR</v>
          </cell>
          <cell r="G144" t="str">
            <v>GDA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WO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CL</v>
          </cell>
          <cell r="V144" t="str">
            <v>WO</v>
          </cell>
          <cell r="W144" t="str">
            <v>P</v>
          </cell>
          <cell r="X144" t="str">
            <v>P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WO</v>
          </cell>
          <cell r="AD144" t="str">
            <v>P</v>
          </cell>
          <cell r="AE144" t="str">
            <v>P</v>
          </cell>
          <cell r="AF144" t="str">
            <v>WO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65</v>
          </cell>
          <cell r="AQ144">
            <v>30</v>
          </cell>
          <cell r="AR144">
            <v>1000</v>
          </cell>
        </row>
        <row r="145">
          <cell r="G145" t="str">
            <v>OT HRS.</v>
          </cell>
          <cell r="H145">
            <v>8</v>
          </cell>
          <cell r="I145">
            <v>8</v>
          </cell>
          <cell r="J145">
            <v>8</v>
          </cell>
          <cell r="L145">
            <v>8</v>
          </cell>
          <cell r="M145">
            <v>8</v>
          </cell>
          <cell r="N145">
            <v>8</v>
          </cell>
          <cell r="O145">
            <v>8</v>
          </cell>
          <cell r="P145">
            <v>8</v>
          </cell>
          <cell r="Q145">
            <v>1</v>
          </cell>
        </row>
        <row r="146">
          <cell r="D146">
            <v>2214987966</v>
          </cell>
          <cell r="E146" t="str">
            <v>AJIT GUPTA</v>
          </cell>
          <cell r="F146" t="str">
            <v>NARENDER PRASAD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WO</v>
          </cell>
          <cell r="L146" t="str">
            <v>P</v>
          </cell>
          <cell r="M146" t="str">
            <v>P</v>
          </cell>
          <cell r="N146" t="str">
            <v>A</v>
          </cell>
          <cell r="O146" t="str">
            <v>A</v>
          </cell>
          <cell r="P146" t="str">
            <v>P</v>
          </cell>
          <cell r="Q146" t="str">
            <v>A</v>
          </cell>
          <cell r="R146" t="str">
            <v>P</v>
          </cell>
          <cell r="S146" t="str">
            <v>P</v>
          </cell>
          <cell r="T146" t="str">
            <v>A</v>
          </cell>
          <cell r="U146" t="str">
            <v>A</v>
          </cell>
          <cell r="V146" t="str">
            <v>A</v>
          </cell>
          <cell r="W146" t="str">
            <v>A</v>
          </cell>
          <cell r="X146" t="str">
            <v>A</v>
          </cell>
          <cell r="Y146" t="str">
            <v>A</v>
          </cell>
          <cell r="Z146" t="str">
            <v>A</v>
          </cell>
          <cell r="AA146" t="str">
            <v>A</v>
          </cell>
          <cell r="AB146" t="str">
            <v>A</v>
          </cell>
          <cell r="AC146" t="str">
            <v>A</v>
          </cell>
          <cell r="AD146" t="str">
            <v>A</v>
          </cell>
          <cell r="AE146" t="str">
            <v>A</v>
          </cell>
          <cell r="AF146" t="str">
            <v>A</v>
          </cell>
          <cell r="AG146" t="str">
            <v>A</v>
          </cell>
          <cell r="AH146" t="str">
            <v>A</v>
          </cell>
          <cell r="AI146" t="str">
            <v>A</v>
          </cell>
          <cell r="AJ146" t="str">
            <v>A</v>
          </cell>
          <cell r="AK146" t="str">
            <v>A</v>
          </cell>
          <cell r="AL146">
            <v>8</v>
          </cell>
          <cell r="AM146">
            <v>1</v>
          </cell>
          <cell r="AN146">
            <v>0</v>
          </cell>
          <cell r="AO146">
            <v>0</v>
          </cell>
          <cell r="AP146">
            <v>0</v>
          </cell>
          <cell r="AQ146">
            <v>9</v>
          </cell>
          <cell r="AR146">
            <v>1000</v>
          </cell>
        </row>
        <row r="147">
          <cell r="G147" t="str">
            <v>OT HRS.</v>
          </cell>
        </row>
        <row r="148">
          <cell r="D148">
            <v>6721490237</v>
          </cell>
          <cell r="E148" t="str">
            <v>AMIT KATARIA</v>
          </cell>
          <cell r="F148" t="str">
            <v>BALKISHAN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WO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CL</v>
          </cell>
          <cell r="AG148" t="str">
            <v>WO</v>
          </cell>
          <cell r="AH148" t="str">
            <v>P</v>
          </cell>
          <cell r="AI148" t="str">
            <v>WO</v>
          </cell>
          <cell r="AJ148" t="str">
            <v>WO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44</v>
          </cell>
          <cell r="AQ148">
            <v>30</v>
          </cell>
        </row>
        <row r="149">
          <cell r="G149" t="str">
            <v>OT HRS.</v>
          </cell>
          <cell r="H149">
            <v>8</v>
          </cell>
          <cell r="I149">
            <v>8</v>
          </cell>
          <cell r="J149">
            <v>8</v>
          </cell>
          <cell r="K149">
            <v>8</v>
          </cell>
          <cell r="L149">
            <v>8</v>
          </cell>
          <cell r="M149">
            <v>4</v>
          </cell>
        </row>
        <row r="150">
          <cell r="D150">
            <v>2214987977</v>
          </cell>
          <cell r="E150" t="str">
            <v>HARGOVIND AHIRWAR</v>
          </cell>
          <cell r="F150" t="str">
            <v>KAMMODA AHIRWAR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WO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WO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CL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WO</v>
          </cell>
          <cell r="AL150">
            <v>25</v>
          </cell>
          <cell r="AM150">
            <v>4</v>
          </cell>
          <cell r="AN150">
            <v>0</v>
          </cell>
          <cell r="AO150">
            <v>1</v>
          </cell>
          <cell r="AP150">
            <v>56</v>
          </cell>
          <cell r="AQ150">
            <v>30</v>
          </cell>
          <cell r="AR150">
            <v>1000</v>
          </cell>
        </row>
        <row r="151">
          <cell r="G151" t="str">
            <v>OT HRS.</v>
          </cell>
          <cell r="H151">
            <v>8</v>
          </cell>
          <cell r="I151">
            <v>8</v>
          </cell>
          <cell r="J151">
            <v>8</v>
          </cell>
          <cell r="L151">
            <v>8</v>
          </cell>
          <cell r="M151">
            <v>8</v>
          </cell>
          <cell r="N151">
            <v>8</v>
          </cell>
          <cell r="O151">
            <v>8</v>
          </cell>
        </row>
        <row r="152">
          <cell r="D152">
            <v>1014181091</v>
          </cell>
          <cell r="E152" t="str">
            <v>ANTIMA</v>
          </cell>
          <cell r="F152" t="str">
            <v>RAM KEWAL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WO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WO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CL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WO</v>
          </cell>
          <cell r="AG152" t="str">
            <v>WO</v>
          </cell>
          <cell r="AH152" t="str">
            <v>A</v>
          </cell>
          <cell r="AI152" t="str">
            <v>A</v>
          </cell>
          <cell r="AJ152" t="str">
            <v>P</v>
          </cell>
          <cell r="AK152" t="str">
            <v>P</v>
          </cell>
          <cell r="AL152">
            <v>23</v>
          </cell>
          <cell r="AM152">
            <v>4</v>
          </cell>
          <cell r="AN152">
            <v>0</v>
          </cell>
          <cell r="AO152">
            <v>1</v>
          </cell>
          <cell r="AP152">
            <v>49</v>
          </cell>
          <cell r="AQ152">
            <v>28</v>
          </cell>
        </row>
        <row r="153">
          <cell r="G153" t="str">
            <v>OT HRS.</v>
          </cell>
          <cell r="H153">
            <v>8</v>
          </cell>
          <cell r="I153">
            <v>8</v>
          </cell>
          <cell r="J153">
            <v>8</v>
          </cell>
          <cell r="L153">
            <v>8</v>
          </cell>
          <cell r="M153">
            <v>8</v>
          </cell>
          <cell r="N153">
            <v>8</v>
          </cell>
          <cell r="O153">
            <v>1</v>
          </cell>
        </row>
        <row r="154">
          <cell r="D154">
            <v>2214852448</v>
          </cell>
          <cell r="E154" t="str">
            <v>ANNU</v>
          </cell>
          <cell r="F154" t="str">
            <v>SAJU CHAUHAN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WO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WO</v>
          </cell>
          <cell r="S154" t="str">
            <v>CL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WO</v>
          </cell>
          <cell r="AG154" t="str">
            <v>P</v>
          </cell>
          <cell r="AH154" t="str">
            <v>P</v>
          </cell>
          <cell r="AI154" t="str">
            <v>P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72</v>
          </cell>
          <cell r="AQ154">
            <v>30</v>
          </cell>
        </row>
        <row r="155">
          <cell r="G155" t="str">
            <v>OT HRS.</v>
          </cell>
          <cell r="H155">
            <v>8</v>
          </cell>
          <cell r="I155">
            <v>8</v>
          </cell>
          <cell r="J155">
            <v>8</v>
          </cell>
          <cell r="M155">
            <v>8</v>
          </cell>
          <cell r="N155">
            <v>8</v>
          </cell>
          <cell r="O155">
            <v>8</v>
          </cell>
          <cell r="P155">
            <v>8</v>
          </cell>
          <cell r="Q155">
            <v>8</v>
          </cell>
          <cell r="T155">
            <v>8</v>
          </cell>
        </row>
        <row r="156">
          <cell r="D156">
            <v>2214249397</v>
          </cell>
          <cell r="E156" t="str">
            <v>VISHNU DEV SINGH</v>
          </cell>
          <cell r="F156" t="str">
            <v>SHRI KARTAVI SINGH</v>
          </cell>
          <cell r="G156" t="str">
            <v>DRIVER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WO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P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WO</v>
          </cell>
          <cell r="AG156" t="str">
            <v>CL</v>
          </cell>
          <cell r="AH156" t="str">
            <v>WO</v>
          </cell>
          <cell r="AI156" t="str">
            <v>P</v>
          </cell>
          <cell r="AJ156" t="str">
            <v>P</v>
          </cell>
          <cell r="AK156" t="str">
            <v>P</v>
          </cell>
          <cell r="AL156">
            <v>25</v>
          </cell>
          <cell r="AM156">
            <v>4</v>
          </cell>
          <cell r="AN156">
            <v>0</v>
          </cell>
          <cell r="AO156">
            <v>1</v>
          </cell>
          <cell r="AP156">
            <v>124</v>
          </cell>
          <cell r="AQ156">
            <v>30</v>
          </cell>
        </row>
        <row r="157">
          <cell r="G157" t="str">
            <v>OT HRS.</v>
          </cell>
          <cell r="H157">
            <v>4</v>
          </cell>
          <cell r="I157">
            <v>4</v>
          </cell>
          <cell r="J157">
            <v>4</v>
          </cell>
          <cell r="K157">
            <v>4</v>
          </cell>
          <cell r="L157">
            <v>12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12</v>
          </cell>
          <cell r="S157">
            <v>4</v>
          </cell>
          <cell r="T157">
            <v>4</v>
          </cell>
          <cell r="U157">
            <v>4</v>
          </cell>
          <cell r="V157">
            <v>4</v>
          </cell>
          <cell r="W157">
            <v>4</v>
          </cell>
          <cell r="X157">
            <v>4</v>
          </cell>
          <cell r="Y157">
            <v>4</v>
          </cell>
          <cell r="Z157">
            <v>4</v>
          </cell>
          <cell r="AA157">
            <v>4</v>
          </cell>
          <cell r="AB157">
            <v>4</v>
          </cell>
          <cell r="AC157">
            <v>4</v>
          </cell>
          <cell r="AD157">
            <v>4</v>
          </cell>
          <cell r="AE157">
            <v>4</v>
          </cell>
          <cell r="AI157">
            <v>4</v>
          </cell>
          <cell r="AJ157">
            <v>4</v>
          </cell>
          <cell r="AK157">
            <v>4</v>
          </cell>
        </row>
        <row r="158">
          <cell r="D158">
            <v>2214693167</v>
          </cell>
          <cell r="E158" t="str">
            <v>RAKESH</v>
          </cell>
          <cell r="F158" t="str">
            <v>KALU RAM</v>
          </cell>
          <cell r="G158" t="str">
            <v>DRIVER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CL</v>
          </cell>
          <cell r="AD158" t="str">
            <v>WO</v>
          </cell>
          <cell r="AE158" t="str">
            <v>WO</v>
          </cell>
          <cell r="AF158" t="str">
            <v>WO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P</v>
          </cell>
          <cell r="AK158" t="str">
            <v>P</v>
          </cell>
          <cell r="AL158">
            <v>21</v>
          </cell>
          <cell r="AM158">
            <v>3</v>
          </cell>
          <cell r="AN158">
            <v>0</v>
          </cell>
          <cell r="AO158">
            <v>1</v>
          </cell>
          <cell r="AP158">
            <v>84</v>
          </cell>
          <cell r="AQ158">
            <v>25</v>
          </cell>
        </row>
        <row r="159">
          <cell r="G159" t="str">
            <v>OT HRS.</v>
          </cell>
          <cell r="H159">
            <v>4</v>
          </cell>
          <cell r="I159">
            <v>4</v>
          </cell>
          <cell r="J159">
            <v>4</v>
          </cell>
          <cell r="K159">
            <v>4</v>
          </cell>
          <cell r="L159">
            <v>4</v>
          </cell>
          <cell r="M159">
            <v>4</v>
          </cell>
          <cell r="N159">
            <v>4</v>
          </cell>
          <cell r="O159">
            <v>4</v>
          </cell>
          <cell r="P159">
            <v>4</v>
          </cell>
          <cell r="Q159">
            <v>4</v>
          </cell>
          <cell r="R159">
            <v>4</v>
          </cell>
          <cell r="S159">
            <v>4</v>
          </cell>
          <cell r="T159">
            <v>4</v>
          </cell>
          <cell r="U159">
            <v>4</v>
          </cell>
          <cell r="V159">
            <v>4</v>
          </cell>
          <cell r="W159">
            <v>4</v>
          </cell>
          <cell r="AG159">
            <v>4</v>
          </cell>
          <cell r="AH159">
            <v>4</v>
          </cell>
          <cell r="AI159">
            <v>4</v>
          </cell>
          <cell r="AJ159">
            <v>4</v>
          </cell>
          <cell r="AK159">
            <v>4</v>
          </cell>
        </row>
        <row r="160">
          <cell r="D160">
            <v>1014081670</v>
          </cell>
          <cell r="E160" t="str">
            <v>SUNIL DUTT</v>
          </cell>
          <cell r="F160" t="str">
            <v>DEVI RAM</v>
          </cell>
          <cell r="G160" t="str">
            <v>DRIVER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WO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WO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WO</v>
          </cell>
          <cell r="AA160" t="str">
            <v>P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WO</v>
          </cell>
          <cell r="AH160" t="str">
            <v>CL</v>
          </cell>
          <cell r="AI160" t="str">
            <v>P</v>
          </cell>
          <cell r="AJ160" t="str">
            <v>P</v>
          </cell>
          <cell r="AK160" t="str">
            <v>P</v>
          </cell>
          <cell r="AL160">
            <v>25</v>
          </cell>
          <cell r="AM160">
            <v>4</v>
          </cell>
          <cell r="AN160">
            <v>0</v>
          </cell>
          <cell r="AO160">
            <v>1</v>
          </cell>
          <cell r="AP160">
            <v>136</v>
          </cell>
          <cell r="AQ160">
            <v>30</v>
          </cell>
        </row>
        <row r="161">
          <cell r="G161" t="str">
            <v>OT HRS.</v>
          </cell>
          <cell r="H161">
            <v>4</v>
          </cell>
          <cell r="I161">
            <v>4</v>
          </cell>
          <cell r="J161">
            <v>4</v>
          </cell>
          <cell r="K161">
            <v>12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12</v>
          </cell>
          <cell r="R161">
            <v>4</v>
          </cell>
          <cell r="S161">
            <v>4</v>
          </cell>
          <cell r="T161">
            <v>4</v>
          </cell>
          <cell r="U161">
            <v>4</v>
          </cell>
          <cell r="V161">
            <v>4</v>
          </cell>
          <cell r="W161">
            <v>4</v>
          </cell>
          <cell r="X161">
            <v>4</v>
          </cell>
          <cell r="Y161">
            <v>4</v>
          </cell>
          <cell r="Z161">
            <v>12</v>
          </cell>
          <cell r="AA161">
            <v>4</v>
          </cell>
          <cell r="AB161">
            <v>4</v>
          </cell>
          <cell r="AC161">
            <v>4</v>
          </cell>
          <cell r="AD161">
            <v>4</v>
          </cell>
          <cell r="AE161">
            <v>4</v>
          </cell>
          <cell r="AF161">
            <v>4</v>
          </cell>
          <cell r="AI161">
            <v>4</v>
          </cell>
          <cell r="AJ161">
            <v>4</v>
          </cell>
          <cell r="AK161">
            <v>4</v>
          </cell>
        </row>
        <row r="162">
          <cell r="D162">
            <v>2214249394</v>
          </cell>
          <cell r="E162" t="str">
            <v>SANJAY</v>
          </cell>
          <cell r="F162" t="str">
            <v>MURARI LAL</v>
          </cell>
          <cell r="G162" t="str">
            <v>DRIVER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WO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WO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WO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CL</v>
          </cell>
          <cell r="AK162" t="str">
            <v>WO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136</v>
          </cell>
          <cell r="AQ162">
            <v>30</v>
          </cell>
        </row>
        <row r="163">
          <cell r="G163" t="str">
            <v>OT HRS.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12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12</v>
          </cell>
          <cell r="V163">
            <v>4</v>
          </cell>
          <cell r="W163">
            <v>4</v>
          </cell>
          <cell r="X163">
            <v>4</v>
          </cell>
          <cell r="Y163">
            <v>4</v>
          </cell>
          <cell r="Z163">
            <v>4</v>
          </cell>
          <cell r="AA163">
            <v>4</v>
          </cell>
          <cell r="AB163">
            <v>4</v>
          </cell>
          <cell r="AC163">
            <v>12</v>
          </cell>
          <cell r="AD163">
            <v>4</v>
          </cell>
          <cell r="AE163">
            <v>4</v>
          </cell>
          <cell r="AF163">
            <v>4</v>
          </cell>
          <cell r="AG163">
            <v>4</v>
          </cell>
          <cell r="AH163">
            <v>4</v>
          </cell>
          <cell r="AI163">
            <v>4</v>
          </cell>
        </row>
        <row r="164">
          <cell r="D164">
            <v>2214693166</v>
          </cell>
          <cell r="E164" t="str">
            <v>PRADEEP</v>
          </cell>
          <cell r="F164" t="str">
            <v>SHRI PALE RAM</v>
          </cell>
          <cell r="G164" t="str">
            <v>DRIVER</v>
          </cell>
          <cell r="H164" t="str">
            <v>LEFT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</row>
        <row r="165">
          <cell r="G165" t="str">
            <v>OT HRS.</v>
          </cell>
        </row>
        <row r="166">
          <cell r="D166">
            <v>2214988344</v>
          </cell>
          <cell r="E166" t="str">
            <v>PAPPU</v>
          </cell>
          <cell r="F166" t="str">
            <v>KALU RAM</v>
          </cell>
          <cell r="G166" t="str">
            <v>DRIVER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WO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CL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25</v>
          </cell>
          <cell r="AM166">
            <v>4</v>
          </cell>
          <cell r="AN166">
            <v>0</v>
          </cell>
          <cell r="AO166">
            <v>1</v>
          </cell>
          <cell r="AP166">
            <v>128</v>
          </cell>
          <cell r="AQ166">
            <v>30</v>
          </cell>
        </row>
        <row r="167">
          <cell r="G167" t="str">
            <v>OT HRS.</v>
          </cell>
          <cell r="H167">
            <v>4</v>
          </cell>
          <cell r="I167">
            <v>4</v>
          </cell>
          <cell r="J167">
            <v>4</v>
          </cell>
          <cell r="K167">
            <v>4</v>
          </cell>
          <cell r="L167">
            <v>4</v>
          </cell>
          <cell r="M167">
            <v>4</v>
          </cell>
          <cell r="N167">
            <v>4</v>
          </cell>
          <cell r="O167">
            <v>4</v>
          </cell>
          <cell r="P167">
            <v>4</v>
          </cell>
          <cell r="Q167">
            <v>4</v>
          </cell>
          <cell r="T167">
            <v>4</v>
          </cell>
          <cell r="U167">
            <v>4</v>
          </cell>
          <cell r="V167">
            <v>4</v>
          </cell>
          <cell r="W167">
            <v>4</v>
          </cell>
          <cell r="X167">
            <v>4</v>
          </cell>
          <cell r="Y167">
            <v>4</v>
          </cell>
          <cell r="Z167">
            <v>12</v>
          </cell>
          <cell r="AA167">
            <v>4</v>
          </cell>
          <cell r="AB167">
            <v>4</v>
          </cell>
          <cell r="AC167">
            <v>8</v>
          </cell>
          <cell r="AE167">
            <v>4</v>
          </cell>
          <cell r="AF167">
            <v>4</v>
          </cell>
          <cell r="AG167">
            <v>4</v>
          </cell>
          <cell r="AH167">
            <v>4</v>
          </cell>
          <cell r="AI167">
            <v>4</v>
          </cell>
          <cell r="AJ167">
            <v>12</v>
          </cell>
          <cell r="AK167">
            <v>4</v>
          </cell>
        </row>
        <row r="168">
          <cell r="D168">
            <v>2214988347</v>
          </cell>
          <cell r="E168" t="str">
            <v>MANISH KUMAR</v>
          </cell>
          <cell r="F168" t="str">
            <v>PAPPU MISHRA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WO</v>
          </cell>
          <cell r="K168" t="str">
            <v>A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WO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WO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CL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24</v>
          </cell>
          <cell r="AM168">
            <v>4</v>
          </cell>
          <cell r="AN168">
            <v>0</v>
          </cell>
          <cell r="AO168">
            <v>1</v>
          </cell>
          <cell r="AP168">
            <v>35</v>
          </cell>
          <cell r="AQ168">
            <v>29</v>
          </cell>
          <cell r="AR168">
            <v>500</v>
          </cell>
        </row>
        <row r="169">
          <cell r="G169" t="str">
            <v>OT HRS.</v>
          </cell>
          <cell r="H169">
            <v>8</v>
          </cell>
          <cell r="I169">
            <v>8</v>
          </cell>
          <cell r="L169">
            <v>8</v>
          </cell>
          <cell r="M169">
            <v>8</v>
          </cell>
          <cell r="N169">
            <v>3</v>
          </cell>
        </row>
        <row r="170">
          <cell r="D170">
            <v>2214988348</v>
          </cell>
          <cell r="E170" t="str">
            <v>SHABBU KALAM</v>
          </cell>
          <cell r="F170" t="str">
            <v>ABDUL SALAM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WO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WO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CL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32</v>
          </cell>
          <cell r="AQ170">
            <v>30</v>
          </cell>
          <cell r="AR170">
            <v>500</v>
          </cell>
        </row>
        <row r="171">
          <cell r="G171" t="str">
            <v>OT HRS.</v>
          </cell>
          <cell r="H171">
            <v>8</v>
          </cell>
          <cell r="I171">
            <v>8</v>
          </cell>
          <cell r="J171">
            <v>8</v>
          </cell>
          <cell r="K171">
            <v>8</v>
          </cell>
        </row>
        <row r="172">
          <cell r="D172">
            <v>2214988351</v>
          </cell>
          <cell r="E172" t="str">
            <v>PUSHPA</v>
          </cell>
          <cell r="F172" t="str">
            <v>MIMMA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WO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A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CL</v>
          </cell>
          <cell r="AG172" t="str">
            <v>P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24</v>
          </cell>
          <cell r="AM172">
            <v>4</v>
          </cell>
          <cell r="AN172">
            <v>0</v>
          </cell>
          <cell r="AO172">
            <v>1</v>
          </cell>
          <cell r="AP172">
            <v>0</v>
          </cell>
          <cell r="AQ172">
            <v>29</v>
          </cell>
        </row>
        <row r="173">
          <cell r="G173" t="str">
            <v>OT HRS.</v>
          </cell>
        </row>
        <row r="174">
          <cell r="D174">
            <v>2214989399</v>
          </cell>
          <cell r="E174" t="str">
            <v>NIRAJ CHAUDHARY</v>
          </cell>
          <cell r="F174" t="str">
            <v>SUSHIL CHAUDHARY</v>
          </cell>
          <cell r="G174" t="str">
            <v>GDA</v>
          </cell>
          <cell r="H174" t="str">
            <v>WO</v>
          </cell>
          <cell r="I174" t="str">
            <v>A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WO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 t="str">
            <v>P</v>
          </cell>
          <cell r="AG174" t="str">
            <v>CL</v>
          </cell>
          <cell r="AH174" t="str">
            <v>A</v>
          </cell>
          <cell r="AI174" t="str">
            <v>A</v>
          </cell>
          <cell r="AJ174" t="str">
            <v>A</v>
          </cell>
          <cell r="AK174" t="str">
            <v>P</v>
          </cell>
          <cell r="AL174">
            <v>22</v>
          </cell>
          <cell r="AM174">
            <v>3</v>
          </cell>
          <cell r="AN174">
            <v>0</v>
          </cell>
          <cell r="AO174">
            <v>1</v>
          </cell>
          <cell r="AP174">
            <v>8</v>
          </cell>
          <cell r="AQ174">
            <v>26</v>
          </cell>
          <cell r="AR174">
            <v>1000</v>
          </cell>
        </row>
        <row r="175">
          <cell r="G175" t="str">
            <v>OT HRS.</v>
          </cell>
          <cell r="K175">
            <v>8</v>
          </cell>
        </row>
        <row r="176">
          <cell r="D176">
            <v>2214991402</v>
          </cell>
          <cell r="E176" t="str">
            <v>ABHISHEK KUMAR</v>
          </cell>
          <cell r="F176" t="str">
            <v>SUDHIR KUMAR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WO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P</v>
          </cell>
          <cell r="AB176" t="str">
            <v>P</v>
          </cell>
          <cell r="AC176" t="str">
            <v>P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CL</v>
          </cell>
          <cell r="AI176" t="str">
            <v>WO</v>
          </cell>
          <cell r="AJ176" t="str">
            <v>WO</v>
          </cell>
          <cell r="AK176" t="str">
            <v>P</v>
          </cell>
          <cell r="AL176">
            <v>25</v>
          </cell>
          <cell r="AM176">
            <v>4</v>
          </cell>
          <cell r="AN176">
            <v>0</v>
          </cell>
          <cell r="AO176">
            <v>1</v>
          </cell>
          <cell r="AP176">
            <v>30</v>
          </cell>
          <cell r="AQ176">
            <v>30</v>
          </cell>
        </row>
        <row r="177">
          <cell r="G177" t="str">
            <v>OT HRS.</v>
          </cell>
          <cell r="H177">
            <v>8</v>
          </cell>
          <cell r="I177">
            <v>8</v>
          </cell>
          <cell r="J177">
            <v>8</v>
          </cell>
          <cell r="K177">
            <v>6</v>
          </cell>
        </row>
        <row r="178">
          <cell r="D178">
            <v>2214996896</v>
          </cell>
          <cell r="E178" t="str">
            <v>AASHISH</v>
          </cell>
          <cell r="F178" t="str">
            <v>UPENDER RAJAK</v>
          </cell>
          <cell r="G178" t="str">
            <v>GDA</v>
          </cell>
          <cell r="H178" t="str">
            <v>WO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P</v>
          </cell>
          <cell r="M178" t="str">
            <v>P</v>
          </cell>
          <cell r="N178" t="str">
            <v>WO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WO</v>
          </cell>
          <cell r="AE178" t="str">
            <v>A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 t="str">
            <v>P</v>
          </cell>
          <cell r="AL178">
            <v>25</v>
          </cell>
          <cell r="AM178">
            <v>4</v>
          </cell>
          <cell r="AN178">
            <v>0</v>
          </cell>
          <cell r="AO178">
            <v>0</v>
          </cell>
          <cell r="AP178">
            <v>40</v>
          </cell>
          <cell r="AQ178">
            <v>29</v>
          </cell>
        </row>
        <row r="179">
          <cell r="G179" t="str">
            <v>OT HRS.</v>
          </cell>
          <cell r="I179">
            <v>8</v>
          </cell>
          <cell r="J179">
            <v>8</v>
          </cell>
          <cell r="K179">
            <v>8</v>
          </cell>
          <cell r="L179">
            <v>8</v>
          </cell>
          <cell r="M179">
            <v>8</v>
          </cell>
        </row>
        <row r="180">
          <cell r="D180">
            <v>2214996901</v>
          </cell>
          <cell r="E180" t="str">
            <v>VIKAS MISHRA</v>
          </cell>
          <cell r="F180" t="str">
            <v>RAJ KUMAR MISHRA</v>
          </cell>
          <cell r="G180" t="str">
            <v>GDA</v>
          </cell>
          <cell r="H180" t="str">
            <v>WO</v>
          </cell>
          <cell r="I180" t="str">
            <v>A</v>
          </cell>
          <cell r="J180" t="str">
            <v>A</v>
          </cell>
          <cell r="K180" t="str">
            <v>A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WO</v>
          </cell>
          <cell r="S180" t="str">
            <v>P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23</v>
          </cell>
          <cell r="AM180">
            <v>4</v>
          </cell>
          <cell r="AN180">
            <v>0</v>
          </cell>
          <cell r="AO180">
            <v>0</v>
          </cell>
          <cell r="AP180">
            <v>30</v>
          </cell>
          <cell r="AQ180">
            <v>27</v>
          </cell>
        </row>
        <row r="181">
          <cell r="G181" t="str">
            <v>OT HRS.</v>
          </cell>
          <cell r="M181">
            <v>8</v>
          </cell>
          <cell r="N181">
            <v>8</v>
          </cell>
          <cell r="O181">
            <v>8</v>
          </cell>
          <cell r="P181">
            <v>6</v>
          </cell>
        </row>
        <row r="182">
          <cell r="D182">
            <v>2214889159</v>
          </cell>
          <cell r="E182" t="str">
            <v>PREETI</v>
          </cell>
          <cell r="F182" t="str">
            <v>GANGA SAGAR SINGH</v>
          </cell>
          <cell r="G182" t="str">
            <v>GDA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P</v>
          </cell>
          <cell r="Y182" t="str">
            <v>WO</v>
          </cell>
          <cell r="Z182" t="str">
            <v>P</v>
          </cell>
          <cell r="AA182" t="str">
            <v>P</v>
          </cell>
          <cell r="AB182" t="str">
            <v>P</v>
          </cell>
          <cell r="AC182" t="str">
            <v>P</v>
          </cell>
          <cell r="AD182" t="str">
            <v>P</v>
          </cell>
          <cell r="AE182" t="str">
            <v>P</v>
          </cell>
          <cell r="AF182" t="str">
            <v>P</v>
          </cell>
          <cell r="AG182" t="str">
            <v>WO</v>
          </cell>
          <cell r="AH182" t="str">
            <v>P</v>
          </cell>
          <cell r="AI182" t="str">
            <v>P</v>
          </cell>
          <cell r="AJ182" t="str">
            <v>P</v>
          </cell>
          <cell r="AK182" t="str">
            <v>P</v>
          </cell>
          <cell r="AL182">
            <v>15</v>
          </cell>
          <cell r="AM182">
            <v>2</v>
          </cell>
          <cell r="AN182">
            <v>0</v>
          </cell>
          <cell r="AO182">
            <v>0</v>
          </cell>
          <cell r="AP182">
            <v>28</v>
          </cell>
          <cell r="AQ182">
            <v>17</v>
          </cell>
        </row>
        <row r="183">
          <cell r="G183" t="str">
            <v>OT HRS.</v>
          </cell>
          <cell r="V183">
            <v>8</v>
          </cell>
          <cell r="W183">
            <v>8</v>
          </cell>
          <cell r="X183">
            <v>8</v>
          </cell>
          <cell r="Z183">
            <v>4</v>
          </cell>
        </row>
        <row r="184">
          <cell r="D184">
            <v>2214910058</v>
          </cell>
          <cell r="E184" t="str">
            <v>RAJESH KUMAR SAH</v>
          </cell>
          <cell r="F184" t="str">
            <v>SURESH SAH</v>
          </cell>
          <cell r="G184" t="str">
            <v>GDA</v>
          </cell>
          <cell r="U184" t="str">
            <v>P</v>
          </cell>
          <cell r="V184" t="str">
            <v>P</v>
          </cell>
          <cell r="W184" t="str">
            <v>P</v>
          </cell>
          <cell r="X184" t="str">
            <v>P</v>
          </cell>
          <cell r="Y184" t="str">
            <v>WO</v>
          </cell>
          <cell r="Z184" t="str">
            <v>P</v>
          </cell>
          <cell r="AA184" t="str">
            <v>P</v>
          </cell>
          <cell r="AB184" t="str">
            <v>P</v>
          </cell>
          <cell r="AC184" t="str">
            <v>P</v>
          </cell>
          <cell r="AD184" t="str">
            <v>P</v>
          </cell>
          <cell r="AE184" t="str">
            <v>P</v>
          </cell>
          <cell r="AF184" t="str">
            <v>P</v>
          </cell>
          <cell r="AG184" t="str">
            <v>P</v>
          </cell>
          <cell r="AH184" t="str">
            <v>WO</v>
          </cell>
          <cell r="AI184" t="str">
            <v>P</v>
          </cell>
          <cell r="AJ184" t="str">
            <v>P</v>
          </cell>
          <cell r="AK184" t="str">
            <v>P</v>
          </cell>
          <cell r="AL184">
            <v>15</v>
          </cell>
          <cell r="AM184">
            <v>2</v>
          </cell>
          <cell r="AN184">
            <v>0</v>
          </cell>
          <cell r="AO184">
            <v>0</v>
          </cell>
          <cell r="AP184">
            <v>88</v>
          </cell>
          <cell r="AQ184">
            <v>17</v>
          </cell>
        </row>
        <row r="185">
          <cell r="G185" t="str">
            <v>OT HRS.</v>
          </cell>
          <cell r="V185">
            <v>8</v>
          </cell>
          <cell r="W185">
            <v>8</v>
          </cell>
          <cell r="X185">
            <v>8</v>
          </cell>
          <cell r="Z185">
            <v>8</v>
          </cell>
          <cell r="AA185">
            <v>8</v>
          </cell>
          <cell r="AB185">
            <v>8</v>
          </cell>
          <cell r="AC185">
            <v>8</v>
          </cell>
          <cell r="AD185">
            <v>8</v>
          </cell>
          <cell r="AE185">
            <v>8</v>
          </cell>
          <cell r="AF185">
            <v>8</v>
          </cell>
          <cell r="AG185">
            <v>8</v>
          </cell>
        </row>
        <row r="186">
          <cell r="D186">
            <v>2214996899</v>
          </cell>
          <cell r="E186" t="str">
            <v>RADHA</v>
          </cell>
          <cell r="F186" t="str">
            <v>AJAY PAL</v>
          </cell>
          <cell r="G186" t="str">
            <v>GDA</v>
          </cell>
          <cell r="W186" t="str">
            <v>P</v>
          </cell>
          <cell r="X186" t="str">
            <v>P</v>
          </cell>
          <cell r="Y186" t="str">
            <v>P</v>
          </cell>
          <cell r="Z186" t="str">
            <v>P</v>
          </cell>
          <cell r="AA186" t="str">
            <v>P</v>
          </cell>
          <cell r="AB186" t="str">
            <v>WO</v>
          </cell>
          <cell r="AC186" t="str">
            <v>P</v>
          </cell>
          <cell r="AD186" t="str">
            <v>P</v>
          </cell>
          <cell r="AE186" t="str">
            <v>P</v>
          </cell>
          <cell r="AF186" t="str">
            <v>A</v>
          </cell>
          <cell r="AG186" t="str">
            <v>A</v>
          </cell>
          <cell r="AH186" t="str">
            <v>A</v>
          </cell>
          <cell r="AI186" t="str">
            <v>P</v>
          </cell>
          <cell r="AJ186" t="str">
            <v>P</v>
          </cell>
          <cell r="AK186" t="str">
            <v>P</v>
          </cell>
          <cell r="AL186">
            <v>11</v>
          </cell>
          <cell r="AM186">
            <v>1</v>
          </cell>
          <cell r="AN186">
            <v>0</v>
          </cell>
          <cell r="AO186">
            <v>0</v>
          </cell>
          <cell r="AP186">
            <v>23</v>
          </cell>
          <cell r="AQ186">
            <v>12</v>
          </cell>
        </row>
        <row r="187">
          <cell r="G187" t="str">
            <v>OT HRS.</v>
          </cell>
          <cell r="X187">
            <v>8</v>
          </cell>
          <cell r="Y187">
            <v>8</v>
          </cell>
          <cell r="Z187">
            <v>7</v>
          </cell>
        </row>
        <row r="188">
          <cell r="D188">
            <v>2215000613</v>
          </cell>
          <cell r="E188" t="str">
            <v>PRAKASH</v>
          </cell>
          <cell r="F188" t="str">
            <v>RAM JI LAL</v>
          </cell>
          <cell r="G188" t="str">
            <v>GDA</v>
          </cell>
          <cell r="W188" t="str">
            <v>P</v>
          </cell>
          <cell r="X188" t="str">
            <v>P</v>
          </cell>
          <cell r="Y188" t="str">
            <v>WO</v>
          </cell>
          <cell r="Z188" t="str">
            <v>P</v>
          </cell>
          <cell r="AA188" t="str">
            <v>P</v>
          </cell>
          <cell r="AB188" t="str">
            <v>P</v>
          </cell>
          <cell r="AC188" t="str">
            <v>P</v>
          </cell>
          <cell r="AD188" t="str">
            <v>P</v>
          </cell>
          <cell r="AE188" t="str">
            <v>P</v>
          </cell>
          <cell r="AF188" t="str">
            <v>WO</v>
          </cell>
          <cell r="AG188" t="str">
            <v>P</v>
          </cell>
          <cell r="AH188" t="str">
            <v>P</v>
          </cell>
          <cell r="AI188" t="str">
            <v>P</v>
          </cell>
          <cell r="AJ188" t="str">
            <v>P</v>
          </cell>
          <cell r="AK188" t="str">
            <v>P</v>
          </cell>
          <cell r="AL188">
            <v>13</v>
          </cell>
          <cell r="AM188">
            <v>2</v>
          </cell>
          <cell r="AN188">
            <v>0</v>
          </cell>
          <cell r="AO188">
            <v>0</v>
          </cell>
          <cell r="AP188">
            <v>16</v>
          </cell>
          <cell r="AQ188">
            <v>15</v>
          </cell>
          <cell r="AR188">
            <v>1000</v>
          </cell>
        </row>
        <row r="189">
          <cell r="G189" t="str">
            <v>OT HRS.</v>
          </cell>
          <cell r="AA189">
            <v>8</v>
          </cell>
          <cell r="AB189">
            <v>8</v>
          </cell>
        </row>
        <row r="190">
          <cell r="D190">
            <v>2214706350</v>
          </cell>
          <cell r="E190" t="str">
            <v>GEETA</v>
          </cell>
          <cell r="F190" t="str">
            <v>SURESH KUMAR</v>
          </cell>
          <cell r="G190" t="str">
            <v>GDA</v>
          </cell>
          <cell r="AB190" t="str">
            <v>P</v>
          </cell>
          <cell r="AC190" t="str">
            <v>P</v>
          </cell>
          <cell r="AD190" t="str">
            <v>P</v>
          </cell>
          <cell r="AE190" t="str">
            <v>P</v>
          </cell>
          <cell r="AF190" t="str">
            <v>P</v>
          </cell>
          <cell r="AG190" t="str">
            <v>WO</v>
          </cell>
          <cell r="AH190" t="str">
            <v>P</v>
          </cell>
          <cell r="AI190" t="str">
            <v>P</v>
          </cell>
          <cell r="AJ190" t="str">
            <v>P</v>
          </cell>
          <cell r="AK190" t="str">
            <v>P</v>
          </cell>
          <cell r="AL190">
            <v>9</v>
          </cell>
          <cell r="AM190">
            <v>1</v>
          </cell>
          <cell r="AN190">
            <v>0</v>
          </cell>
          <cell r="AO190">
            <v>0</v>
          </cell>
          <cell r="AP190">
            <v>8</v>
          </cell>
          <cell r="AQ190">
            <v>10</v>
          </cell>
        </row>
        <row r="191">
          <cell r="G191" t="str">
            <v>OT HRS.</v>
          </cell>
          <cell r="AD191">
            <v>8</v>
          </cell>
        </row>
        <row r="192">
          <cell r="D192">
            <v>2215000614</v>
          </cell>
          <cell r="E192" t="str">
            <v>KADAM ALI</v>
          </cell>
          <cell r="F192" t="str">
            <v>BANGALI ALI</v>
          </cell>
          <cell r="G192" t="str">
            <v>GDA</v>
          </cell>
          <cell r="Z192" t="str">
            <v>P</v>
          </cell>
          <cell r="AA192" t="str">
            <v>P</v>
          </cell>
          <cell r="AB192" t="str">
            <v>WO</v>
          </cell>
          <cell r="AC192" t="str">
            <v>P</v>
          </cell>
          <cell r="AD192" t="str">
            <v>P</v>
          </cell>
          <cell r="AE192" t="str">
            <v>P</v>
          </cell>
          <cell r="AF192" t="str">
            <v>P</v>
          </cell>
          <cell r="AG192" t="str">
            <v>P</v>
          </cell>
          <cell r="AH192" t="str">
            <v>P</v>
          </cell>
          <cell r="AI192" t="str">
            <v>P</v>
          </cell>
          <cell r="AJ192" t="str">
            <v>P</v>
          </cell>
          <cell r="AK192" t="str">
            <v>P</v>
          </cell>
          <cell r="AL192">
            <v>11</v>
          </cell>
          <cell r="AM192">
            <v>1</v>
          </cell>
          <cell r="AN192">
            <v>0</v>
          </cell>
          <cell r="AO192">
            <v>0</v>
          </cell>
          <cell r="AP192">
            <v>0</v>
          </cell>
          <cell r="AQ192">
            <v>12</v>
          </cell>
        </row>
        <row r="193">
          <cell r="G193" t="str">
            <v>OT HRS.</v>
          </cell>
        </row>
        <row r="194">
          <cell r="D194">
            <v>2215000616</v>
          </cell>
          <cell r="E194" t="str">
            <v>CHANDNI</v>
          </cell>
          <cell r="F194" t="str">
            <v>MD NAFEES</v>
          </cell>
          <cell r="G194" t="str">
            <v>GDA</v>
          </cell>
          <cell r="AC194" t="str">
            <v>P</v>
          </cell>
          <cell r="AD194" t="str">
            <v>P</v>
          </cell>
          <cell r="AE194" t="str">
            <v>P</v>
          </cell>
          <cell r="AF194" t="str">
            <v>P</v>
          </cell>
          <cell r="AG194" t="str">
            <v>P</v>
          </cell>
          <cell r="AH194" t="str">
            <v>P</v>
          </cell>
          <cell r="AI194" t="str">
            <v>P</v>
          </cell>
          <cell r="AJ194" t="str">
            <v>WO</v>
          </cell>
          <cell r="AK194" t="str">
            <v>P</v>
          </cell>
          <cell r="AL194">
            <v>8</v>
          </cell>
          <cell r="AM194">
            <v>1</v>
          </cell>
          <cell r="AN194">
            <v>0</v>
          </cell>
          <cell r="AO194">
            <v>0</v>
          </cell>
          <cell r="AP194">
            <v>0</v>
          </cell>
          <cell r="AQ194">
            <v>9</v>
          </cell>
        </row>
        <row r="195">
          <cell r="G195" t="str">
            <v>OT HRS.</v>
          </cell>
        </row>
        <row r="196">
          <cell r="D196">
            <v>2215002491</v>
          </cell>
          <cell r="E196" t="str">
            <v>GURSIMRAN SINGH</v>
          </cell>
          <cell r="F196" t="str">
            <v>BALJEET SINGH</v>
          </cell>
          <cell r="G196" t="str">
            <v>DRIVER</v>
          </cell>
          <cell r="S196" t="str">
            <v>P</v>
          </cell>
          <cell r="T196" t="str">
            <v>P</v>
          </cell>
          <cell r="U196" t="str">
            <v>WO</v>
          </cell>
          <cell r="V196" t="str">
            <v>P</v>
          </cell>
          <cell r="W196" t="str">
            <v>P</v>
          </cell>
          <cell r="X196" t="str">
            <v>P</v>
          </cell>
          <cell r="Y196" t="str">
            <v>P</v>
          </cell>
          <cell r="Z196" t="str">
            <v>P</v>
          </cell>
          <cell r="AA196" t="str">
            <v>P</v>
          </cell>
          <cell r="AB196" t="str">
            <v>P</v>
          </cell>
          <cell r="AC196" t="str">
            <v>WO</v>
          </cell>
          <cell r="AD196" t="str">
            <v>P</v>
          </cell>
          <cell r="AE196" t="str">
            <v>P</v>
          </cell>
          <cell r="AF196" t="str">
            <v>P</v>
          </cell>
          <cell r="AG196" t="str">
            <v>P</v>
          </cell>
          <cell r="AH196" t="str">
            <v>P</v>
          </cell>
          <cell r="AI196" t="str">
            <v>P</v>
          </cell>
          <cell r="AJ196" t="str">
            <v>WO</v>
          </cell>
          <cell r="AK196" t="str">
            <v>P</v>
          </cell>
          <cell r="AL196">
            <v>16</v>
          </cell>
          <cell r="AM196">
            <v>3</v>
          </cell>
          <cell r="AN196">
            <v>0</v>
          </cell>
          <cell r="AO196">
            <v>0</v>
          </cell>
          <cell r="AP196">
            <v>100</v>
          </cell>
          <cell r="AQ196">
            <v>19</v>
          </cell>
        </row>
        <row r="197">
          <cell r="G197" t="str">
            <v>OT HRS.</v>
          </cell>
          <cell r="S197">
            <v>4</v>
          </cell>
          <cell r="T197">
            <v>4</v>
          </cell>
          <cell r="U197">
            <v>12</v>
          </cell>
          <cell r="V197">
            <v>4</v>
          </cell>
          <cell r="W197">
            <v>4</v>
          </cell>
          <cell r="X197">
            <v>4</v>
          </cell>
          <cell r="Y197">
            <v>4</v>
          </cell>
          <cell r="Z197">
            <v>4</v>
          </cell>
          <cell r="AA197">
            <v>4</v>
          </cell>
          <cell r="AB197">
            <v>4</v>
          </cell>
          <cell r="AC197">
            <v>12</v>
          </cell>
          <cell r="AD197">
            <v>4</v>
          </cell>
          <cell r="AE197">
            <v>4</v>
          </cell>
          <cell r="AF197">
            <v>4</v>
          </cell>
          <cell r="AG197">
            <v>4</v>
          </cell>
          <cell r="AH197">
            <v>4</v>
          </cell>
          <cell r="AI197">
            <v>4</v>
          </cell>
          <cell r="AJ197">
            <v>12</v>
          </cell>
          <cell r="AK197">
            <v>4</v>
          </cell>
        </row>
        <row r="198">
          <cell r="D198">
            <v>2215002495</v>
          </cell>
          <cell r="E198" t="str">
            <v>VIJAY KUMAR</v>
          </cell>
          <cell r="F198" t="str">
            <v>GANESI</v>
          </cell>
          <cell r="G198" t="str">
            <v>GDA</v>
          </cell>
          <cell r="Z198" t="str">
            <v>P</v>
          </cell>
          <cell r="AA198" t="str">
            <v>P</v>
          </cell>
          <cell r="AB198" t="str">
            <v>P</v>
          </cell>
          <cell r="AC198" t="str">
            <v>P</v>
          </cell>
          <cell r="AD198" t="str">
            <v>P</v>
          </cell>
          <cell r="AE198" t="str">
            <v>P</v>
          </cell>
          <cell r="AF198" t="str">
            <v>P</v>
          </cell>
          <cell r="AG198" t="str">
            <v>WO</v>
          </cell>
          <cell r="AH198" t="str">
            <v>P</v>
          </cell>
          <cell r="AI198" t="str">
            <v>P</v>
          </cell>
          <cell r="AJ198" t="str">
            <v>P</v>
          </cell>
          <cell r="AK198" t="str">
            <v>P</v>
          </cell>
          <cell r="AL198">
            <v>11</v>
          </cell>
          <cell r="AM198">
            <v>1</v>
          </cell>
          <cell r="AN198">
            <v>0</v>
          </cell>
          <cell r="AO198">
            <v>0</v>
          </cell>
          <cell r="AP198">
            <v>57</v>
          </cell>
          <cell r="AQ198">
            <v>12</v>
          </cell>
        </row>
        <row r="199">
          <cell r="G199" t="str">
            <v>OT HRS.</v>
          </cell>
          <cell r="AA199">
            <v>8</v>
          </cell>
          <cell r="AB199">
            <v>8</v>
          </cell>
          <cell r="AC199">
            <v>8</v>
          </cell>
          <cell r="AD199">
            <v>8</v>
          </cell>
          <cell r="AE199">
            <v>8</v>
          </cell>
          <cell r="AF199">
            <v>8</v>
          </cell>
          <cell r="AH199">
            <v>8</v>
          </cell>
          <cell r="AI19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showGridLines="0" view="pageBreakPreview" zoomScaleNormal="98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3" width="12.28125" style="8" customWidth="1"/>
    <col min="14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ht="9" customHeight="1"/>
    <row r="2" spans="1:17" ht="19.5" customHeight="1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"/>
    </row>
    <row r="3" spans="1:17" ht="15" customHeight="1">
      <c r="A3" s="77" t="s">
        <v>424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5"/>
    </row>
    <row r="4" spans="1:18" s="5" customFormat="1" ht="14.25">
      <c r="A4" s="5" t="s">
        <v>7</v>
      </c>
      <c r="K4" s="4"/>
      <c r="R4" s="29"/>
    </row>
    <row r="5" spans="1:18" s="5" customFormat="1" ht="14.25">
      <c r="A5" s="6" t="s">
        <v>18</v>
      </c>
      <c r="B5" s="6"/>
      <c r="D5" s="32"/>
      <c r="E5" s="32"/>
      <c r="F5" s="32"/>
      <c r="G5" s="32"/>
      <c r="H5" s="32"/>
      <c r="I5" s="32"/>
      <c r="J5" s="32"/>
      <c r="K5" s="4"/>
      <c r="L5" s="6"/>
      <c r="M5" s="6"/>
      <c r="N5" s="6"/>
      <c r="R5" s="29"/>
    </row>
    <row r="6" spans="1:18" s="5" customFormat="1" ht="14.25">
      <c r="A6" s="5" t="s">
        <v>13</v>
      </c>
      <c r="K6" s="4"/>
      <c r="R6" s="29"/>
    </row>
    <row r="7" spans="1:18" s="5" customFormat="1" ht="14.25">
      <c r="A7" s="78" t="s">
        <v>15</v>
      </c>
      <c r="B7" s="78"/>
      <c r="C7" s="78"/>
      <c r="D7" s="32">
        <v>31</v>
      </c>
      <c r="E7" s="32"/>
      <c r="F7" s="32"/>
      <c r="G7" s="32"/>
      <c r="H7" s="32"/>
      <c r="I7" s="32"/>
      <c r="J7" s="32"/>
      <c r="K7" s="4"/>
      <c r="L7" s="5" t="s">
        <v>206</v>
      </c>
      <c r="R7" s="29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39" t="s">
        <v>20</v>
      </c>
      <c r="R8" s="40" t="s">
        <v>21</v>
      </c>
      <c r="S8" s="41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27</v>
      </c>
      <c r="G9" s="24">
        <v>4</v>
      </c>
      <c r="H9" s="20">
        <v>0</v>
      </c>
      <c r="I9" s="20">
        <v>0</v>
      </c>
      <c r="J9" s="12">
        <f>F9+G9+H9+I9</f>
        <v>31</v>
      </c>
      <c r="K9" s="12">
        <v>16792</v>
      </c>
      <c r="L9" s="12">
        <f>K9/D$7*J9</f>
        <v>16792</v>
      </c>
      <c r="M9" s="12">
        <f>ROUNDUP(L9*0.75%,0)</f>
        <v>126</v>
      </c>
      <c r="N9" s="20">
        <v>800</v>
      </c>
      <c r="O9" s="12">
        <f>L9-M9-N9</f>
        <v>15866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2214726280</v>
      </c>
      <c r="C10" s="11" t="s">
        <v>97</v>
      </c>
      <c r="D10" s="11" t="s">
        <v>105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73">F10+G10+H10+I10</f>
        <v>31</v>
      </c>
      <c r="K10" s="12">
        <v>16792</v>
      </c>
      <c r="L10" s="12">
        <f aca="true" t="shared" si="1" ref="L10:L73">K10/D$7*J10</f>
        <v>16792</v>
      </c>
      <c r="M10" s="12">
        <f aca="true" t="shared" si="2" ref="M10:M73">ROUNDUP(L10*0.75%,0)</f>
        <v>126</v>
      </c>
      <c r="N10" s="20">
        <v>0</v>
      </c>
      <c r="O10" s="12">
        <f aca="true" t="shared" si="3" ref="O10:O73">L10-M10-N10</f>
        <v>16666</v>
      </c>
      <c r="P10" s="20"/>
      <c r="Q10" s="43" t="s">
        <v>48</v>
      </c>
      <c r="R10" s="44" t="s">
        <v>121</v>
      </c>
      <c r="S10" s="43" t="s">
        <v>122</v>
      </c>
      <c r="T10" s="43" t="s">
        <v>123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12">
        <f t="shared" si="2"/>
        <v>126</v>
      </c>
      <c r="N11" s="20"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2214642891</v>
      </c>
      <c r="C12" s="11" t="s">
        <v>30</v>
      </c>
      <c r="D12" s="11" t="s">
        <v>145</v>
      </c>
      <c r="E12" s="10" t="s">
        <v>25</v>
      </c>
      <c r="F12" s="24">
        <v>22</v>
      </c>
      <c r="G12" s="24">
        <v>3</v>
      </c>
      <c r="H12" s="20">
        <v>1</v>
      </c>
      <c r="I12" s="20">
        <v>1</v>
      </c>
      <c r="J12" s="12">
        <f t="shared" si="0"/>
        <v>27</v>
      </c>
      <c r="K12" s="12">
        <v>16792</v>
      </c>
      <c r="L12" s="12">
        <f t="shared" si="1"/>
        <v>14625.290322580644</v>
      </c>
      <c r="M12" s="12">
        <f t="shared" si="2"/>
        <v>110</v>
      </c>
      <c r="N12" s="20">
        <v>0</v>
      </c>
      <c r="O12" s="12">
        <f t="shared" si="3"/>
        <v>14515.290322580644</v>
      </c>
      <c r="P12" s="20"/>
      <c r="Q12" s="43" t="s">
        <v>29</v>
      </c>
      <c r="R12" s="44" t="s">
        <v>163</v>
      </c>
      <c r="S12" s="43" t="s">
        <v>33</v>
      </c>
      <c r="T12" s="43" t="s">
        <v>34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v>16792</v>
      </c>
      <c r="L13" s="12">
        <f t="shared" si="1"/>
        <v>16792</v>
      </c>
      <c r="M13" s="12">
        <f t="shared" si="2"/>
        <v>126</v>
      </c>
      <c r="N13" s="20">
        <v>0</v>
      </c>
      <c r="O13" s="12">
        <f t="shared" si="3"/>
        <v>16666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v>16792</v>
      </c>
      <c r="L14" s="12">
        <f t="shared" si="1"/>
        <v>16792</v>
      </c>
      <c r="M14" s="12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v>16792</v>
      </c>
      <c r="L15" s="12">
        <f t="shared" si="1"/>
        <v>16792</v>
      </c>
      <c r="M15" s="12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25</v>
      </c>
      <c r="G16" s="24">
        <v>4</v>
      </c>
      <c r="H16" s="20">
        <v>1</v>
      </c>
      <c r="I16" s="20"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12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24</v>
      </c>
      <c r="G17" s="24">
        <v>4</v>
      </c>
      <c r="H17" s="20">
        <v>1</v>
      </c>
      <c r="I17" s="20"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12">
        <f t="shared" si="2"/>
        <v>139</v>
      </c>
      <c r="N17" s="20"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26</v>
      </c>
      <c r="G18" s="24">
        <v>4</v>
      </c>
      <c r="H18" s="20">
        <v>0</v>
      </c>
      <c r="I18" s="20"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12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v>27</v>
      </c>
      <c r="G19" s="24">
        <v>4</v>
      </c>
      <c r="H19" s="20">
        <v>0</v>
      </c>
      <c r="I19" s="20">
        <v>0</v>
      </c>
      <c r="J19" s="12">
        <f t="shared" si="0"/>
        <v>31</v>
      </c>
      <c r="K19" s="12">
        <v>16792</v>
      </c>
      <c r="L19" s="12">
        <f t="shared" si="1"/>
        <v>16792</v>
      </c>
      <c r="M19" s="12">
        <f t="shared" si="2"/>
        <v>126</v>
      </c>
      <c r="N19" s="20">
        <v>1200</v>
      </c>
      <c r="O19" s="12">
        <f t="shared" si="3"/>
        <v>15466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v>24</v>
      </c>
      <c r="G20" s="24">
        <v>4</v>
      </c>
      <c r="H20" s="20">
        <v>0</v>
      </c>
      <c r="I20" s="20">
        <v>1</v>
      </c>
      <c r="J20" s="12">
        <f t="shared" si="0"/>
        <v>29</v>
      </c>
      <c r="K20" s="12">
        <v>16792</v>
      </c>
      <c r="L20" s="12">
        <f t="shared" si="1"/>
        <v>15708.645161290322</v>
      </c>
      <c r="M20" s="12">
        <f t="shared" si="2"/>
        <v>118</v>
      </c>
      <c r="N20" s="20">
        <v>0</v>
      </c>
      <c r="O20" s="12">
        <f t="shared" si="3"/>
        <v>15590.645161290322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v>18</v>
      </c>
      <c r="G21" s="24">
        <v>3</v>
      </c>
      <c r="H21" s="20">
        <v>0</v>
      </c>
      <c r="I21" s="20">
        <v>0</v>
      </c>
      <c r="J21" s="12">
        <f t="shared" si="0"/>
        <v>21</v>
      </c>
      <c r="K21" s="12">
        <v>16792</v>
      </c>
      <c r="L21" s="12">
        <f t="shared" si="1"/>
        <v>11375.225806451612</v>
      </c>
      <c r="M21" s="12">
        <f t="shared" si="2"/>
        <v>86</v>
      </c>
      <c r="N21" s="20">
        <v>1200</v>
      </c>
      <c r="O21" s="12">
        <f t="shared" si="3"/>
        <v>10089.225806451612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v>16792</v>
      </c>
      <c r="L22" s="12">
        <f t="shared" si="1"/>
        <v>16792</v>
      </c>
      <c r="M22" s="12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0">
        <v>2214868723</v>
      </c>
      <c r="C23" s="11" t="s">
        <v>269</v>
      </c>
      <c r="D23" s="11" t="s">
        <v>270</v>
      </c>
      <c r="E23" s="10" t="s">
        <v>25</v>
      </c>
      <c r="F23" s="24">
        <v>26</v>
      </c>
      <c r="G23" s="24">
        <v>4</v>
      </c>
      <c r="H23" s="20">
        <v>0</v>
      </c>
      <c r="I23" s="20">
        <v>1</v>
      </c>
      <c r="J23" s="12">
        <f t="shared" si="0"/>
        <v>31</v>
      </c>
      <c r="K23" s="12">
        <v>16792</v>
      </c>
      <c r="L23" s="12">
        <f t="shared" si="1"/>
        <v>16792</v>
      </c>
      <c r="M23" s="12">
        <f t="shared" si="2"/>
        <v>126</v>
      </c>
      <c r="N23" s="20">
        <v>0</v>
      </c>
      <c r="O23" s="12">
        <f t="shared" si="3"/>
        <v>16666</v>
      </c>
      <c r="P23" s="20"/>
      <c r="Q23" s="43" t="s">
        <v>51</v>
      </c>
      <c r="R23" s="44" t="s">
        <v>272</v>
      </c>
      <c r="S23" s="43" t="s">
        <v>273</v>
      </c>
      <c r="T23" s="43" t="s">
        <v>274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v>13</v>
      </c>
      <c r="G24" s="24">
        <v>3</v>
      </c>
      <c r="H24" s="20">
        <v>1</v>
      </c>
      <c r="I24" s="20">
        <v>0</v>
      </c>
      <c r="J24" s="12">
        <f t="shared" si="0"/>
        <v>17</v>
      </c>
      <c r="K24" s="12">
        <v>20357</v>
      </c>
      <c r="L24" s="12">
        <f t="shared" si="1"/>
        <v>11163.516129032258</v>
      </c>
      <c r="M24" s="12">
        <f t="shared" si="2"/>
        <v>84</v>
      </c>
      <c r="N24" s="20">
        <v>0</v>
      </c>
      <c r="O24" s="12">
        <f t="shared" si="3"/>
        <v>11079.516129032258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v>25</v>
      </c>
      <c r="G25" s="24">
        <v>4</v>
      </c>
      <c r="H25" s="20">
        <v>1</v>
      </c>
      <c r="I25" s="20"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12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v>16792</v>
      </c>
      <c r="L26" s="12">
        <f t="shared" si="1"/>
        <v>16792</v>
      </c>
      <c r="M26" s="12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v>27</v>
      </c>
      <c r="G27" s="24">
        <v>4</v>
      </c>
      <c r="H27" s="20">
        <v>0</v>
      </c>
      <c r="I27" s="20">
        <v>0</v>
      </c>
      <c r="J27" s="12">
        <f t="shared" si="0"/>
        <v>31</v>
      </c>
      <c r="K27" s="12">
        <v>16792</v>
      </c>
      <c r="L27" s="12">
        <f t="shared" si="1"/>
        <v>16792</v>
      </c>
      <c r="M27" s="12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v>24</v>
      </c>
      <c r="G28" s="24">
        <v>4</v>
      </c>
      <c r="H28" s="20">
        <v>1</v>
      </c>
      <c r="I28" s="20">
        <v>1</v>
      </c>
      <c r="J28" s="12">
        <f t="shared" si="0"/>
        <v>30</v>
      </c>
      <c r="K28" s="12">
        <v>16792</v>
      </c>
      <c r="L28" s="12">
        <f t="shared" si="1"/>
        <v>16250.32258064516</v>
      </c>
      <c r="M28" s="12">
        <f t="shared" si="2"/>
        <v>122</v>
      </c>
      <c r="N28" s="20">
        <v>0</v>
      </c>
      <c r="O28" s="12">
        <f t="shared" si="3"/>
        <v>16128.32258064516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27">
        <v>2214872148</v>
      </c>
      <c r="C29" s="11" t="s">
        <v>277</v>
      </c>
      <c r="D29" s="11" t="s">
        <v>185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12">
        <f t="shared" si="2"/>
        <v>126</v>
      </c>
      <c r="N29" s="20">
        <v>0</v>
      </c>
      <c r="O29" s="12">
        <f t="shared" si="3"/>
        <v>16666</v>
      </c>
      <c r="P29" s="20"/>
      <c r="Q29" s="43" t="s">
        <v>261</v>
      </c>
      <c r="R29" s="44" t="s">
        <v>285</v>
      </c>
      <c r="S29" s="43" t="s">
        <v>358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v>25</v>
      </c>
      <c r="G30" s="24">
        <v>4</v>
      </c>
      <c r="H30" s="20">
        <v>1</v>
      </c>
      <c r="I30" s="20"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12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27">
        <v>2214466419</v>
      </c>
      <c r="C31" s="11" t="s">
        <v>256</v>
      </c>
      <c r="D31" s="11" t="s">
        <v>278</v>
      </c>
      <c r="E31" s="10" t="s">
        <v>25</v>
      </c>
      <c r="F31" s="24">
        <v>27</v>
      </c>
      <c r="G31" s="24">
        <v>4</v>
      </c>
      <c r="H31" s="20">
        <v>0</v>
      </c>
      <c r="I31" s="20">
        <v>0</v>
      </c>
      <c r="J31" s="12">
        <f t="shared" si="0"/>
        <v>31</v>
      </c>
      <c r="K31" s="12">
        <v>16792</v>
      </c>
      <c r="L31" s="12">
        <f t="shared" si="1"/>
        <v>16792</v>
      </c>
      <c r="M31" s="12">
        <f t="shared" si="2"/>
        <v>126</v>
      </c>
      <c r="N31" s="20">
        <v>0</v>
      </c>
      <c r="O31" s="12">
        <f t="shared" si="3"/>
        <v>16666</v>
      </c>
      <c r="P31" s="20"/>
      <c r="Q31" s="43" t="s">
        <v>50</v>
      </c>
      <c r="R31" s="44" t="s">
        <v>287</v>
      </c>
      <c r="S31" s="43" t="s">
        <v>139</v>
      </c>
      <c r="T31" s="43" t="s">
        <v>288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v>26</v>
      </c>
      <c r="G32" s="24">
        <v>4</v>
      </c>
      <c r="H32" s="20">
        <v>0</v>
      </c>
      <c r="I32" s="20">
        <v>1</v>
      </c>
      <c r="J32" s="12">
        <f t="shared" si="0"/>
        <v>31</v>
      </c>
      <c r="K32" s="12">
        <v>20357</v>
      </c>
      <c r="L32" s="12">
        <f t="shared" si="1"/>
        <v>20357</v>
      </c>
      <c r="M32" s="12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27">
        <v>2214872510</v>
      </c>
      <c r="C33" s="11" t="s">
        <v>281</v>
      </c>
      <c r="D33" s="11" t="s">
        <v>282</v>
      </c>
      <c r="E33" s="10" t="s">
        <v>25</v>
      </c>
      <c r="F33" s="24">
        <v>27</v>
      </c>
      <c r="G33" s="24">
        <v>4</v>
      </c>
      <c r="H33" s="20">
        <v>0</v>
      </c>
      <c r="I33" s="20">
        <v>0</v>
      </c>
      <c r="J33" s="12">
        <f t="shared" si="0"/>
        <v>31</v>
      </c>
      <c r="K33" s="12">
        <v>16792</v>
      </c>
      <c r="L33" s="12">
        <f t="shared" si="1"/>
        <v>16792</v>
      </c>
      <c r="M33" s="12">
        <f t="shared" si="2"/>
        <v>126</v>
      </c>
      <c r="N33" s="20">
        <v>0</v>
      </c>
      <c r="O33" s="12">
        <f t="shared" si="3"/>
        <v>16666</v>
      </c>
      <c r="P33" s="20"/>
      <c r="Q33" s="43" t="s">
        <v>27</v>
      </c>
      <c r="R33" s="44" t="s">
        <v>291</v>
      </c>
      <c r="S33" s="43" t="s">
        <v>292</v>
      </c>
      <c r="T33" s="43" t="s">
        <v>293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v>25</v>
      </c>
      <c r="G34" s="24">
        <v>4</v>
      </c>
      <c r="H34" s="20">
        <v>1</v>
      </c>
      <c r="I34" s="20">
        <v>1</v>
      </c>
      <c r="J34" s="12">
        <f t="shared" si="0"/>
        <v>31</v>
      </c>
      <c r="K34" s="12">
        <v>16792</v>
      </c>
      <c r="L34" s="12">
        <f t="shared" si="1"/>
        <v>16792</v>
      </c>
      <c r="M34" s="12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v>26</v>
      </c>
      <c r="G35" s="24">
        <v>4</v>
      </c>
      <c r="H35" s="20">
        <v>0</v>
      </c>
      <c r="I35" s="20">
        <v>1</v>
      </c>
      <c r="J35" s="12">
        <f t="shared" si="0"/>
        <v>31</v>
      </c>
      <c r="K35" s="12">
        <v>16792</v>
      </c>
      <c r="L35" s="12">
        <f t="shared" si="1"/>
        <v>16792</v>
      </c>
      <c r="M35" s="12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v>14</v>
      </c>
      <c r="G36" s="24">
        <v>3</v>
      </c>
      <c r="H36" s="20">
        <v>1</v>
      </c>
      <c r="I36" s="20">
        <v>0</v>
      </c>
      <c r="J36" s="12">
        <f t="shared" si="0"/>
        <v>18</v>
      </c>
      <c r="K36" s="12">
        <v>20357</v>
      </c>
      <c r="L36" s="12">
        <f t="shared" si="1"/>
        <v>11820.193548387097</v>
      </c>
      <c r="M36" s="12">
        <f t="shared" si="2"/>
        <v>89</v>
      </c>
      <c r="N36" s="20">
        <v>0</v>
      </c>
      <c r="O36" s="12">
        <f t="shared" si="3"/>
        <v>11731.193548387097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v>16792</v>
      </c>
      <c r="L37" s="12">
        <f t="shared" si="1"/>
        <v>16792</v>
      </c>
      <c r="M37" s="12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v>16792</v>
      </c>
      <c r="L38" s="12">
        <f t="shared" si="1"/>
        <v>16792</v>
      </c>
      <c r="M38" s="12">
        <f t="shared" si="2"/>
        <v>126</v>
      </c>
      <c r="N38" s="20">
        <v>0</v>
      </c>
      <c r="O38" s="12">
        <f t="shared" si="3"/>
        <v>16666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v>16792</v>
      </c>
      <c r="L39" s="12">
        <f t="shared" si="1"/>
        <v>16792</v>
      </c>
      <c r="M39" s="12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v>25</v>
      </c>
      <c r="G40" s="24">
        <v>4</v>
      </c>
      <c r="H40" s="20">
        <v>1</v>
      </c>
      <c r="I40" s="20">
        <v>1</v>
      </c>
      <c r="J40" s="12">
        <f t="shared" si="0"/>
        <v>31</v>
      </c>
      <c r="K40" s="12">
        <v>16792</v>
      </c>
      <c r="L40" s="12">
        <f t="shared" si="1"/>
        <v>16792</v>
      </c>
      <c r="M40" s="12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v>22</v>
      </c>
      <c r="G41" s="24">
        <v>4</v>
      </c>
      <c r="H41" s="20">
        <v>0</v>
      </c>
      <c r="I41" s="20">
        <v>1</v>
      </c>
      <c r="J41" s="12">
        <f t="shared" si="0"/>
        <v>27</v>
      </c>
      <c r="K41" s="12">
        <v>16792</v>
      </c>
      <c r="L41" s="12">
        <f t="shared" si="1"/>
        <v>14625.290322580644</v>
      </c>
      <c r="M41" s="12">
        <f t="shared" si="2"/>
        <v>110</v>
      </c>
      <c r="N41" s="20">
        <v>0</v>
      </c>
      <c r="O41" s="12">
        <f t="shared" si="3"/>
        <v>14515.290322580644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v>22</v>
      </c>
      <c r="G42" s="24">
        <v>5</v>
      </c>
      <c r="H42" s="20">
        <v>1</v>
      </c>
      <c r="I42" s="20">
        <v>0</v>
      </c>
      <c r="J42" s="12">
        <f t="shared" si="0"/>
        <v>28</v>
      </c>
      <c r="K42" s="12">
        <v>16792</v>
      </c>
      <c r="L42" s="12">
        <f t="shared" si="1"/>
        <v>15166.967741935483</v>
      </c>
      <c r="M42" s="12">
        <f t="shared" si="2"/>
        <v>114</v>
      </c>
      <c r="N42" s="20">
        <v>0</v>
      </c>
      <c r="O42" s="12">
        <f t="shared" si="3"/>
        <v>15052.967741935483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v>16792</v>
      </c>
      <c r="L43" s="12">
        <f t="shared" si="1"/>
        <v>16792</v>
      </c>
      <c r="M43" s="12">
        <f t="shared" si="2"/>
        <v>126</v>
      </c>
      <c r="N43" s="20">
        <v>0</v>
      </c>
      <c r="O43" s="12">
        <f t="shared" si="3"/>
        <v>16666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v>16792</v>
      </c>
      <c r="L44" s="12">
        <f t="shared" si="1"/>
        <v>16792</v>
      </c>
      <c r="M44" s="12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v>16792</v>
      </c>
      <c r="L45" s="12">
        <f t="shared" si="1"/>
        <v>16792</v>
      </c>
      <c r="M45" s="12">
        <f t="shared" si="2"/>
        <v>126</v>
      </c>
      <c r="N45" s="20">
        <v>0</v>
      </c>
      <c r="O45" s="12">
        <f t="shared" si="3"/>
        <v>16666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v>25</v>
      </c>
      <c r="G46" s="24">
        <v>5</v>
      </c>
      <c r="H46" s="20">
        <v>0</v>
      </c>
      <c r="I46" s="20">
        <v>1</v>
      </c>
      <c r="J46" s="12">
        <f t="shared" si="0"/>
        <v>31</v>
      </c>
      <c r="K46" s="12">
        <v>20357</v>
      </c>
      <c r="L46" s="12">
        <f t="shared" si="1"/>
        <v>20357</v>
      </c>
      <c r="M46" s="12">
        <f t="shared" si="2"/>
        <v>153</v>
      </c>
      <c r="N46" s="20">
        <v>0</v>
      </c>
      <c r="O46" s="12">
        <f t="shared" si="3"/>
        <v>20204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v>26</v>
      </c>
      <c r="G47" s="24">
        <v>4</v>
      </c>
      <c r="H47" s="20">
        <v>0</v>
      </c>
      <c r="I47" s="20">
        <v>1</v>
      </c>
      <c r="J47" s="12">
        <f t="shared" si="0"/>
        <v>31</v>
      </c>
      <c r="K47" s="12">
        <v>16792</v>
      </c>
      <c r="L47" s="12">
        <f t="shared" si="1"/>
        <v>16792</v>
      </c>
      <c r="M47" s="12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v>26</v>
      </c>
      <c r="G48" s="24">
        <v>4</v>
      </c>
      <c r="H48" s="20">
        <v>0</v>
      </c>
      <c r="I48" s="20">
        <v>1</v>
      </c>
      <c r="J48" s="12">
        <f t="shared" si="0"/>
        <v>31</v>
      </c>
      <c r="K48" s="12">
        <v>16792</v>
      </c>
      <c r="L48" s="12">
        <f t="shared" si="1"/>
        <v>16792</v>
      </c>
      <c r="M48" s="12">
        <f t="shared" si="2"/>
        <v>126</v>
      </c>
      <c r="N48" s="20">
        <v>0</v>
      </c>
      <c r="O48" s="12">
        <f t="shared" si="3"/>
        <v>16666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v>16792</v>
      </c>
      <c r="L49" s="12">
        <f t="shared" si="1"/>
        <v>16792</v>
      </c>
      <c r="M49" s="12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12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v>20357</v>
      </c>
      <c r="L51" s="12">
        <f t="shared" si="1"/>
        <v>20357</v>
      </c>
      <c r="M51" s="12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v>18499</v>
      </c>
      <c r="L52" s="12">
        <f t="shared" si="1"/>
        <v>18499</v>
      </c>
      <c r="M52" s="12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v>25</v>
      </c>
      <c r="G53" s="24">
        <v>5</v>
      </c>
      <c r="H53" s="20">
        <v>0</v>
      </c>
      <c r="I53" s="20">
        <v>1</v>
      </c>
      <c r="J53" s="12">
        <f t="shared" si="0"/>
        <v>31</v>
      </c>
      <c r="K53" s="12">
        <v>18499</v>
      </c>
      <c r="L53" s="12">
        <f t="shared" si="1"/>
        <v>18499</v>
      </c>
      <c r="M53" s="12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v>27</v>
      </c>
      <c r="G54" s="24">
        <v>4</v>
      </c>
      <c r="H54" s="20">
        <v>0</v>
      </c>
      <c r="I54" s="20">
        <v>0</v>
      </c>
      <c r="J54" s="12">
        <f t="shared" si="0"/>
        <v>31</v>
      </c>
      <c r="K54" s="12">
        <v>18499</v>
      </c>
      <c r="L54" s="12">
        <f t="shared" si="1"/>
        <v>18499</v>
      </c>
      <c r="M54" s="12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v>25</v>
      </c>
      <c r="G55" s="24">
        <v>5</v>
      </c>
      <c r="H55" s="20">
        <v>0</v>
      </c>
      <c r="I55" s="20">
        <v>0</v>
      </c>
      <c r="J55" s="12">
        <f t="shared" si="0"/>
        <v>30</v>
      </c>
      <c r="K55" s="12">
        <v>18499</v>
      </c>
      <c r="L55" s="12">
        <f t="shared" si="1"/>
        <v>17902.25806451613</v>
      </c>
      <c r="M55" s="12">
        <f t="shared" si="2"/>
        <v>135</v>
      </c>
      <c r="N55" s="20">
        <v>0</v>
      </c>
      <c r="O55" s="12">
        <f t="shared" si="3"/>
        <v>17767.25806451613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v>25</v>
      </c>
      <c r="G56" s="24">
        <v>5</v>
      </c>
      <c r="H56" s="20">
        <v>0</v>
      </c>
      <c r="I56" s="20">
        <v>1</v>
      </c>
      <c r="J56" s="12">
        <f t="shared" si="0"/>
        <v>31</v>
      </c>
      <c r="K56" s="12">
        <v>18499</v>
      </c>
      <c r="L56" s="12">
        <f t="shared" si="1"/>
        <v>18499</v>
      </c>
      <c r="M56" s="12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16792</v>
      </c>
      <c r="L57" s="12">
        <f t="shared" si="1"/>
        <v>16792</v>
      </c>
      <c r="M57" s="12">
        <f t="shared" si="2"/>
        <v>126</v>
      </c>
      <c r="N57" s="20">
        <v>0</v>
      </c>
      <c r="O57" s="12">
        <f t="shared" si="3"/>
        <v>16666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v>25</v>
      </c>
      <c r="G58" s="24">
        <v>5</v>
      </c>
      <c r="H58" s="20">
        <v>0</v>
      </c>
      <c r="I58" s="20">
        <v>1</v>
      </c>
      <c r="J58" s="12">
        <f t="shared" si="0"/>
        <v>31</v>
      </c>
      <c r="K58" s="12">
        <v>18499</v>
      </c>
      <c r="L58" s="12">
        <f t="shared" si="1"/>
        <v>18499</v>
      </c>
      <c r="M58" s="12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v>22</v>
      </c>
      <c r="G59" s="24">
        <v>4</v>
      </c>
      <c r="H59" s="20">
        <v>1</v>
      </c>
      <c r="I59" s="20">
        <v>1</v>
      </c>
      <c r="J59" s="12">
        <f t="shared" si="0"/>
        <v>28</v>
      </c>
      <c r="K59" s="12">
        <v>20357</v>
      </c>
      <c r="L59" s="12">
        <f t="shared" si="1"/>
        <v>18386.96774193548</v>
      </c>
      <c r="M59" s="12">
        <f t="shared" si="2"/>
        <v>138</v>
      </c>
      <c r="N59" s="20">
        <v>0</v>
      </c>
      <c r="O59" s="12">
        <f t="shared" si="3"/>
        <v>18248.96774193548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v>24</v>
      </c>
      <c r="G60" s="24">
        <v>4</v>
      </c>
      <c r="H60" s="20">
        <v>1</v>
      </c>
      <c r="I60" s="20">
        <v>1</v>
      </c>
      <c r="J60" s="12">
        <f t="shared" si="0"/>
        <v>30</v>
      </c>
      <c r="K60" s="12">
        <v>16792</v>
      </c>
      <c r="L60" s="12">
        <f t="shared" si="1"/>
        <v>16250.32258064516</v>
      </c>
      <c r="M60" s="12">
        <f t="shared" si="2"/>
        <v>122</v>
      </c>
      <c r="N60" s="20">
        <v>0</v>
      </c>
      <c r="O60" s="12">
        <f t="shared" si="3"/>
        <v>16128.32258064516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v>25</v>
      </c>
      <c r="G61" s="24">
        <v>4</v>
      </c>
      <c r="H61" s="20">
        <v>0</v>
      </c>
      <c r="I61" s="20">
        <v>1</v>
      </c>
      <c r="J61" s="12">
        <f t="shared" si="0"/>
        <v>30</v>
      </c>
      <c r="K61" s="12">
        <v>16792</v>
      </c>
      <c r="L61" s="12">
        <f t="shared" si="1"/>
        <v>16250.32258064516</v>
      </c>
      <c r="M61" s="12">
        <f t="shared" si="2"/>
        <v>122</v>
      </c>
      <c r="N61" s="20">
        <v>0</v>
      </c>
      <c r="O61" s="12">
        <f t="shared" si="3"/>
        <v>16128.32258064516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v>26</v>
      </c>
      <c r="G62" s="24">
        <v>4</v>
      </c>
      <c r="H62" s="20">
        <v>1</v>
      </c>
      <c r="I62" s="20">
        <v>0</v>
      </c>
      <c r="J62" s="12">
        <f t="shared" si="0"/>
        <v>31</v>
      </c>
      <c r="K62" s="12">
        <v>16792</v>
      </c>
      <c r="L62" s="12">
        <f t="shared" si="1"/>
        <v>16792</v>
      </c>
      <c r="M62" s="12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v>24</v>
      </c>
      <c r="G63" s="24">
        <v>4</v>
      </c>
      <c r="H63" s="20">
        <v>0</v>
      </c>
      <c r="I63" s="20">
        <v>1</v>
      </c>
      <c r="J63" s="12">
        <f t="shared" si="0"/>
        <v>29</v>
      </c>
      <c r="K63" s="12">
        <v>16792</v>
      </c>
      <c r="L63" s="12">
        <f t="shared" si="1"/>
        <v>15708.645161290322</v>
      </c>
      <c r="M63" s="12">
        <f t="shared" si="2"/>
        <v>118</v>
      </c>
      <c r="N63" s="20">
        <v>0</v>
      </c>
      <c r="O63" s="12">
        <f t="shared" si="3"/>
        <v>15590.645161290322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v>26</v>
      </c>
      <c r="G64" s="24">
        <v>4</v>
      </c>
      <c r="H64" s="20">
        <v>0</v>
      </c>
      <c r="I64" s="20">
        <v>1</v>
      </c>
      <c r="J64" s="12">
        <f t="shared" si="0"/>
        <v>31</v>
      </c>
      <c r="K64" s="12">
        <v>16792</v>
      </c>
      <c r="L64" s="12">
        <f t="shared" si="1"/>
        <v>16792</v>
      </c>
      <c r="M64" s="12">
        <f t="shared" si="2"/>
        <v>126</v>
      </c>
      <c r="N64" s="20">
        <v>0</v>
      </c>
      <c r="O64" s="12">
        <f t="shared" si="3"/>
        <v>16666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v>23</v>
      </c>
      <c r="G65" s="24">
        <v>4</v>
      </c>
      <c r="H65" s="20">
        <v>1</v>
      </c>
      <c r="I65" s="20">
        <v>3</v>
      </c>
      <c r="J65" s="12">
        <f t="shared" si="0"/>
        <v>31</v>
      </c>
      <c r="K65" s="12">
        <v>20357</v>
      </c>
      <c r="L65" s="12">
        <f t="shared" si="1"/>
        <v>20357</v>
      </c>
      <c r="M65" s="12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v>18</v>
      </c>
      <c r="G66" s="24">
        <v>4</v>
      </c>
      <c r="H66" s="20">
        <v>1</v>
      </c>
      <c r="I66" s="20">
        <v>8</v>
      </c>
      <c r="J66" s="12">
        <f t="shared" si="0"/>
        <v>31</v>
      </c>
      <c r="K66" s="12">
        <v>20357</v>
      </c>
      <c r="L66" s="12">
        <f t="shared" si="1"/>
        <v>20357</v>
      </c>
      <c r="M66" s="12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v>26</v>
      </c>
      <c r="G67" s="24">
        <v>4</v>
      </c>
      <c r="H67" s="20">
        <v>1</v>
      </c>
      <c r="I67" s="20">
        <v>0</v>
      </c>
      <c r="J67" s="12">
        <f t="shared" si="0"/>
        <v>31</v>
      </c>
      <c r="K67" s="12">
        <v>20357</v>
      </c>
      <c r="L67" s="12">
        <f t="shared" si="1"/>
        <v>20357</v>
      </c>
      <c r="M67" s="12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v>25</v>
      </c>
      <c r="G68" s="24">
        <v>4</v>
      </c>
      <c r="H68" s="20">
        <v>1</v>
      </c>
      <c r="I68" s="20">
        <v>0</v>
      </c>
      <c r="J68" s="12">
        <f t="shared" si="0"/>
        <v>30</v>
      </c>
      <c r="K68" s="12">
        <v>16792</v>
      </c>
      <c r="L68" s="12">
        <f t="shared" si="1"/>
        <v>16250.32258064516</v>
      </c>
      <c r="M68" s="12">
        <f t="shared" si="2"/>
        <v>122</v>
      </c>
      <c r="N68" s="20">
        <v>0</v>
      </c>
      <c r="O68" s="12">
        <f t="shared" si="3"/>
        <v>16128.32258064516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v>26</v>
      </c>
      <c r="G69" s="24">
        <v>4</v>
      </c>
      <c r="H69" s="20">
        <v>1</v>
      </c>
      <c r="I69" s="20">
        <v>0</v>
      </c>
      <c r="J69" s="12">
        <f t="shared" si="0"/>
        <v>31</v>
      </c>
      <c r="K69" s="12">
        <v>20357</v>
      </c>
      <c r="L69" s="12">
        <f t="shared" si="1"/>
        <v>20357</v>
      </c>
      <c r="M69" s="12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9" customFormat="1" ht="19.5" customHeight="1">
      <c r="A70" s="17">
        <v>62</v>
      </c>
      <c r="B70" s="46">
        <v>2214517887</v>
      </c>
      <c r="C70" s="15" t="s">
        <v>153</v>
      </c>
      <c r="D70" s="15" t="s">
        <v>154</v>
      </c>
      <c r="E70" s="14" t="s">
        <v>84</v>
      </c>
      <c r="F70" s="16">
        <v>25</v>
      </c>
      <c r="G70" s="16">
        <v>4</v>
      </c>
      <c r="H70" s="17">
        <v>1</v>
      </c>
      <c r="I70" s="17">
        <v>1</v>
      </c>
      <c r="J70" s="18">
        <f t="shared" si="0"/>
        <v>31</v>
      </c>
      <c r="K70" s="18">
        <v>20357</v>
      </c>
      <c r="L70" s="18">
        <f t="shared" si="1"/>
        <v>20357</v>
      </c>
      <c r="M70" s="18">
        <f t="shared" si="2"/>
        <v>153</v>
      </c>
      <c r="N70" s="17">
        <v>0</v>
      </c>
      <c r="O70" s="18">
        <f t="shared" si="3"/>
        <v>20204</v>
      </c>
      <c r="P70" s="17"/>
      <c r="Q70" s="51" t="s">
        <v>35</v>
      </c>
      <c r="R70" s="52" t="s">
        <v>171</v>
      </c>
      <c r="S70" s="51" t="s">
        <v>118</v>
      </c>
      <c r="T70" s="51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v>26</v>
      </c>
      <c r="G71" s="24">
        <v>4</v>
      </c>
      <c r="H71" s="20">
        <v>1</v>
      </c>
      <c r="I71" s="20">
        <v>0</v>
      </c>
      <c r="J71" s="12">
        <f t="shared" si="0"/>
        <v>31</v>
      </c>
      <c r="K71" s="12">
        <v>20357</v>
      </c>
      <c r="L71" s="12">
        <f t="shared" si="1"/>
        <v>20357</v>
      </c>
      <c r="M71" s="12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v>22</v>
      </c>
      <c r="G72" s="24">
        <v>4</v>
      </c>
      <c r="H72" s="20">
        <v>1</v>
      </c>
      <c r="I72" s="20">
        <v>4</v>
      </c>
      <c r="J72" s="12">
        <f t="shared" si="0"/>
        <v>31</v>
      </c>
      <c r="K72" s="12">
        <v>20357</v>
      </c>
      <c r="L72" s="12">
        <f t="shared" si="1"/>
        <v>20357</v>
      </c>
      <c r="M72" s="12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v>25</v>
      </c>
      <c r="G73" s="24">
        <v>4</v>
      </c>
      <c r="H73" s="20">
        <v>0</v>
      </c>
      <c r="I73" s="20">
        <v>2</v>
      </c>
      <c r="J73" s="12">
        <f t="shared" si="0"/>
        <v>31</v>
      </c>
      <c r="K73" s="12">
        <v>20357</v>
      </c>
      <c r="L73" s="12">
        <f t="shared" si="1"/>
        <v>20357</v>
      </c>
      <c r="M73" s="12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v>27</v>
      </c>
      <c r="G74" s="24">
        <v>4</v>
      </c>
      <c r="H74" s="20">
        <v>0</v>
      </c>
      <c r="I74" s="20">
        <v>0</v>
      </c>
      <c r="J74" s="12">
        <f aca="true" t="shared" si="4" ref="J74:J87">F74+G74+H74+I74</f>
        <v>31</v>
      </c>
      <c r="K74" s="12">
        <v>18499</v>
      </c>
      <c r="L74" s="12">
        <f aca="true" t="shared" si="5" ref="L74:L87">K74/D$7*J74</f>
        <v>18499</v>
      </c>
      <c r="M74" s="12">
        <f aca="true" t="shared" si="6" ref="M74:M87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16792</v>
      </c>
      <c r="L75" s="12">
        <f t="shared" si="5"/>
        <v>16792</v>
      </c>
      <c r="M75" s="12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4"/>
        <v>31</v>
      </c>
      <c r="K76" s="12">
        <v>16792</v>
      </c>
      <c r="L76" s="12">
        <f t="shared" si="5"/>
        <v>16792</v>
      </c>
      <c r="M76" s="12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v>25</v>
      </c>
      <c r="G77" s="24">
        <v>4</v>
      </c>
      <c r="H77" s="20">
        <v>1</v>
      </c>
      <c r="I77" s="20">
        <v>1</v>
      </c>
      <c r="J77" s="12">
        <f t="shared" si="4"/>
        <v>31</v>
      </c>
      <c r="K77" s="12">
        <v>16792</v>
      </c>
      <c r="L77" s="12">
        <f t="shared" si="5"/>
        <v>16792</v>
      </c>
      <c r="M77" s="12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4"/>
        <v>30</v>
      </c>
      <c r="K78" s="12">
        <v>16792</v>
      </c>
      <c r="L78" s="12">
        <f t="shared" si="5"/>
        <v>16250.32258064516</v>
      </c>
      <c r="M78" s="12">
        <f t="shared" si="6"/>
        <v>122</v>
      </c>
      <c r="N78" s="20">
        <v>0</v>
      </c>
      <c r="O78" s="12">
        <f t="shared" si="7"/>
        <v>16128.32258064516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v>25</v>
      </c>
      <c r="G79" s="24">
        <v>4</v>
      </c>
      <c r="H79" s="20">
        <v>1</v>
      </c>
      <c r="I79" s="20">
        <v>1</v>
      </c>
      <c r="J79" s="12">
        <f t="shared" si="4"/>
        <v>31</v>
      </c>
      <c r="K79" s="12">
        <v>16792</v>
      </c>
      <c r="L79" s="12">
        <f t="shared" si="5"/>
        <v>16792</v>
      </c>
      <c r="M79" s="12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16792</v>
      </c>
      <c r="L80" s="12">
        <f t="shared" si="5"/>
        <v>16792</v>
      </c>
      <c r="M80" s="12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v>26</v>
      </c>
      <c r="G81" s="24">
        <v>4</v>
      </c>
      <c r="H81" s="20">
        <v>0</v>
      </c>
      <c r="I81" s="20">
        <v>1</v>
      </c>
      <c r="J81" s="12">
        <f t="shared" si="4"/>
        <v>31</v>
      </c>
      <c r="K81" s="12">
        <v>16792</v>
      </c>
      <c r="L81" s="12">
        <f t="shared" si="5"/>
        <v>16792</v>
      </c>
      <c r="M81" s="12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4"/>
        <v>31</v>
      </c>
      <c r="K82" s="12">
        <v>16792</v>
      </c>
      <c r="L82" s="12">
        <f t="shared" si="5"/>
        <v>16792</v>
      </c>
      <c r="M82" s="12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v>26</v>
      </c>
      <c r="G83" s="24">
        <v>4</v>
      </c>
      <c r="H83" s="20">
        <v>0</v>
      </c>
      <c r="I83" s="20">
        <v>1</v>
      </c>
      <c r="J83" s="12">
        <f t="shared" si="4"/>
        <v>31</v>
      </c>
      <c r="K83" s="12">
        <v>16792</v>
      </c>
      <c r="L83" s="12">
        <f t="shared" si="5"/>
        <v>16792</v>
      </c>
      <c r="M83" s="12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4"/>
        <v>31</v>
      </c>
      <c r="K84" s="12">
        <v>20357</v>
      </c>
      <c r="L84" s="12">
        <f t="shared" si="5"/>
        <v>20357</v>
      </c>
      <c r="M84" s="12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v>25</v>
      </c>
      <c r="G85" s="24">
        <v>4</v>
      </c>
      <c r="H85" s="20">
        <v>1</v>
      </c>
      <c r="I85" s="20">
        <v>1</v>
      </c>
      <c r="J85" s="12">
        <f t="shared" si="4"/>
        <v>31</v>
      </c>
      <c r="K85" s="12">
        <v>16792</v>
      </c>
      <c r="L85" s="12">
        <f t="shared" si="5"/>
        <v>16792</v>
      </c>
      <c r="M85" s="12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4"/>
        <v>31</v>
      </c>
      <c r="K86" s="12">
        <v>18499</v>
      </c>
      <c r="L86" s="12">
        <f t="shared" si="5"/>
        <v>18499</v>
      </c>
      <c r="M86" s="12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v>26</v>
      </c>
      <c r="G87" s="24">
        <v>4</v>
      </c>
      <c r="H87" s="20">
        <v>1</v>
      </c>
      <c r="I87" s="20">
        <v>0</v>
      </c>
      <c r="J87" s="12">
        <f t="shared" si="4"/>
        <v>31</v>
      </c>
      <c r="K87" s="12">
        <v>18499</v>
      </c>
      <c r="L87" s="12">
        <f t="shared" si="5"/>
        <v>18499</v>
      </c>
      <c r="M87" s="12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7" customFormat="1" ht="19.5" customHeight="1">
      <c r="A88" s="79" t="s">
        <v>3</v>
      </c>
      <c r="B88" s="79"/>
      <c r="C88" s="79"/>
      <c r="D88" s="33"/>
      <c r="E88" s="33"/>
      <c r="F88" s="25">
        <f>SUM(F9:F87)</f>
        <v>1968</v>
      </c>
      <c r="G88" s="25">
        <f aca="true" t="shared" si="8" ref="G88:O88">SUM(G9:G87)</f>
        <v>318</v>
      </c>
      <c r="H88" s="25">
        <f t="shared" si="8"/>
        <v>28</v>
      </c>
      <c r="I88" s="25">
        <f t="shared" si="8"/>
        <v>74</v>
      </c>
      <c r="J88" s="25">
        <f t="shared" si="8"/>
        <v>2388</v>
      </c>
      <c r="K88" s="25"/>
      <c r="L88" s="25">
        <f t="shared" si="8"/>
        <v>1362272.612903226</v>
      </c>
      <c r="M88" s="25">
        <f t="shared" si="8"/>
        <v>10230</v>
      </c>
      <c r="N88" s="25">
        <f t="shared" si="8"/>
        <v>3200</v>
      </c>
      <c r="O88" s="25">
        <f t="shared" si="8"/>
        <v>1348842.612903226</v>
      </c>
      <c r="P88" s="26"/>
      <c r="Q88" s="45"/>
      <c r="R88" s="42"/>
      <c r="S88" s="45"/>
      <c r="T88" s="45"/>
    </row>
    <row r="89" spans="17:20" ht="12.75">
      <c r="Q89" s="9"/>
      <c r="R89" s="30"/>
      <c r="S89" s="9"/>
      <c r="T89" s="9"/>
    </row>
    <row r="91" spans="2:4" ht="12.75">
      <c r="B91" s="34"/>
      <c r="C91" s="21"/>
      <c r="D91" s="21"/>
    </row>
    <row r="92" spans="2:10" ht="12.75">
      <c r="B92" s="34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4"/>
      <c r="C93" s="35"/>
      <c r="D93" s="21"/>
      <c r="E93" s="35"/>
      <c r="F93" s="36"/>
      <c r="G93" s="36"/>
      <c r="H93" s="36"/>
      <c r="I93" s="21"/>
      <c r="J93" s="21"/>
    </row>
    <row r="94" spans="2:20" s="8" customFormat="1" ht="12.75">
      <c r="B94" s="34"/>
      <c r="C94" s="21"/>
      <c r="D94" s="21"/>
      <c r="E94" s="21"/>
      <c r="F94" s="21"/>
      <c r="G94" s="34"/>
      <c r="H94" s="34"/>
      <c r="I94" s="21"/>
      <c r="J94" s="21"/>
      <c r="P94" s="3"/>
      <c r="Q94" s="3"/>
      <c r="R94" s="28"/>
      <c r="S94" s="3"/>
      <c r="T94" s="3"/>
    </row>
    <row r="95" spans="2:6" ht="12.75">
      <c r="B95" s="34"/>
      <c r="C95" s="21"/>
      <c r="D95" s="21"/>
      <c r="E95" s="21"/>
      <c r="F95" s="21"/>
    </row>
    <row r="96" spans="2:6" ht="21">
      <c r="B96" s="34"/>
      <c r="C96" s="21"/>
      <c r="D96" s="22"/>
      <c r="E96" s="23"/>
      <c r="F96" s="21"/>
    </row>
    <row r="97" spans="3:6" ht="12.75">
      <c r="C97" s="21"/>
      <c r="D97" s="21"/>
      <c r="E97" s="21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</sheetData>
  <sheetProtection/>
  <autoFilter ref="A8:T88"/>
  <mergeCells count="4">
    <mergeCell ref="A2:P2"/>
    <mergeCell ref="A3:P3"/>
    <mergeCell ref="A7:C7"/>
    <mergeCell ref="A88:C88"/>
  </mergeCells>
  <conditionalFormatting sqref="B1:B65536">
    <cfRule type="duplicateValues" priority="4" dxfId="0" stopIfTrue="1">
      <formula>AND(COUNTIF($B$1:$B$65536,B1)&gt;1,NOT(ISBLANK(B1)))</formula>
    </cfRule>
  </conditionalFormatting>
  <conditionalFormatting sqref="C93">
    <cfRule type="duplicateValues" priority="3" dxfId="0">
      <formula>AND(COUNTIF($C$93:$C$93,C93)&gt;1,NOT(ISBLANK(C93)))</formula>
    </cfRule>
  </conditionalFormatting>
  <conditionalFormatting sqref="E93">
    <cfRule type="duplicateValues" priority="2" dxfId="0">
      <formula>AND(COUNTIF($E$93:$E$93,E93)&gt;1,NOT(ISBLANK(E93)))</formula>
    </cfRule>
  </conditionalFormatting>
  <conditionalFormatting sqref="R88:R65536 R1:R8">
    <cfRule type="duplicateValues" priority="617" dxfId="0" stopIfTrue="1">
      <formula>AND(COUNTIF($R$88:$R$65536,R1)+COUNTIF($R$1:$R$8,R1)&gt;1,NOT(ISBLANK(R1)))</formula>
    </cfRule>
  </conditionalFormatting>
  <conditionalFormatting sqref="R1:R65536">
    <cfRule type="duplicateValues" priority="619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view="pageBreakPreview" zoomScaleNormal="98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47"/>
      <c r="R2" s="48"/>
      <c r="S2" s="48"/>
    </row>
    <row r="3" spans="1:19" ht="15" customHeight="1">
      <c r="A3" s="77" t="s">
        <v>448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37"/>
      <c r="E5" s="37"/>
      <c r="F5" s="37"/>
      <c r="G5" s="37"/>
      <c r="H5" s="37"/>
      <c r="I5" s="37"/>
      <c r="J5" s="37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78" t="s">
        <v>15</v>
      </c>
      <c r="B7" s="78"/>
      <c r="C7" s="78"/>
      <c r="D7" s="37">
        <v>28</v>
      </c>
      <c r="E7" s="37"/>
      <c r="F7" s="37"/>
      <c r="G7" s="37"/>
      <c r="H7" s="37"/>
      <c r="I7" s="37"/>
      <c r="J7" s="37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VLOOKUP(B9,'[1]WITHOUT PF'!$D$6:$AJ$177,33,0)</f>
        <v>23</v>
      </c>
      <c r="G9" s="24">
        <f>VLOOKUP(B9,'[1]WITHOUT PF'!$D$6:$AK$177,34,0)</f>
        <v>4</v>
      </c>
      <c r="H9" s="20">
        <v>0</v>
      </c>
      <c r="I9" s="20">
        <f>VLOOKUP(B9,'[1]WITHOUT PF'!$D$6:$AM$177,36,0)</f>
        <v>0</v>
      </c>
      <c r="J9" s="12">
        <f>F9+G9+H9+I9</f>
        <v>27</v>
      </c>
      <c r="K9" s="12">
        <v>16792</v>
      </c>
      <c r="L9" s="12">
        <f>K9/D$7*J9</f>
        <v>16192.285714285714</v>
      </c>
      <c r="M9" s="20">
        <f>ROUNDUP(L9*0.75%,0)</f>
        <v>122</v>
      </c>
      <c r="N9" s="20">
        <v>0</v>
      </c>
      <c r="O9" s="12">
        <f>L9-M9-N9</f>
        <v>16070.285714285714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4">
        <v>2214902707</v>
      </c>
      <c r="C10" s="15" t="s">
        <v>242</v>
      </c>
      <c r="D10" s="15" t="s">
        <v>98</v>
      </c>
      <c r="E10" s="10" t="s">
        <v>25</v>
      </c>
      <c r="F10" s="24">
        <f>VLOOKUP(B10,'[1]WITHOUT PF'!$D$6:$AJ$177,33,0)</f>
        <v>23</v>
      </c>
      <c r="G10" s="24">
        <f>VLOOKUP(B10,'[1]WITHOUT PF'!$D$6:$AK$177,34,0)</f>
        <v>4</v>
      </c>
      <c r="H10" s="20">
        <v>0</v>
      </c>
      <c r="I10" s="20">
        <f>VLOOKUP(B10,'[1]WITHOUT PF'!$D$6:$AM$177,36,0)</f>
        <v>0</v>
      </c>
      <c r="J10" s="12">
        <f aca="true" t="shared" si="0" ref="J10:J73">F10+G10+H10+I10</f>
        <v>27</v>
      </c>
      <c r="K10" s="12">
        <v>16792</v>
      </c>
      <c r="L10" s="12">
        <f aca="true" t="shared" si="1" ref="L10:L73">K10/D$7*J10</f>
        <v>16192.285714285714</v>
      </c>
      <c r="M10" s="20">
        <f aca="true" t="shared" si="2" ref="M10:M73">ROUNDUP(L10*0.75%,0)</f>
        <v>122</v>
      </c>
      <c r="N10" s="20">
        <v>0</v>
      </c>
      <c r="O10" s="12">
        <f aca="true" t="shared" si="3" ref="O10:O73">L10-M10-N10</f>
        <v>16070.285714285714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VLOOKUP(B11,'[1]WITHOUT PF'!$D$6:$AJ$177,33,0)</f>
        <v>23</v>
      </c>
      <c r="G11" s="24">
        <f>VLOOKUP(B11,'[1]WITHOUT PF'!$D$6:$AK$177,34,0)</f>
        <v>4</v>
      </c>
      <c r="H11" s="20">
        <v>0</v>
      </c>
      <c r="I11" s="20">
        <f>VLOOKUP(B11,'[1]WITHOUT PF'!$D$6:$AM$177,36,0)</f>
        <v>1</v>
      </c>
      <c r="J11" s="12">
        <f t="shared" si="0"/>
        <v>28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v>500</v>
      </c>
      <c r="O11" s="12">
        <f t="shared" si="3"/>
        <v>16166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4">
        <v>2214956495</v>
      </c>
      <c r="C12" s="15" t="s">
        <v>449</v>
      </c>
      <c r="D12" s="15" t="s">
        <v>270</v>
      </c>
      <c r="E12" s="10" t="s">
        <v>25</v>
      </c>
      <c r="F12" s="24">
        <f>VLOOKUP(B12,'[1]WITHOUT PF'!$D$6:$AJ$177,33,0)</f>
        <v>23</v>
      </c>
      <c r="G12" s="24">
        <f>VLOOKUP(B12,'[1]WITHOUT PF'!$D$6:$AK$177,34,0)</f>
        <v>4</v>
      </c>
      <c r="H12" s="20">
        <v>0</v>
      </c>
      <c r="I12" s="20">
        <f>VLOOKUP(B12,'[1]WITHOUT PF'!$D$6:$AM$177,36,0)</f>
        <v>0</v>
      </c>
      <c r="J12" s="12">
        <f t="shared" si="0"/>
        <v>27</v>
      </c>
      <c r="K12" s="12">
        <v>16792</v>
      </c>
      <c r="L12" s="12">
        <f t="shared" si="1"/>
        <v>16192.285714285714</v>
      </c>
      <c r="M12" s="20">
        <f t="shared" si="2"/>
        <v>122</v>
      </c>
      <c r="N12" s="20">
        <v>0</v>
      </c>
      <c r="O12" s="12">
        <f t="shared" si="3"/>
        <v>16070.285714285714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VLOOKUP(B13,'[1]WITHOUT PF'!$D$6:$AJ$177,33,0)</f>
        <v>15</v>
      </c>
      <c r="G13" s="24">
        <f>VLOOKUP(B13,'[1]WITHOUT PF'!$D$6:$AK$177,34,0)</f>
        <v>2</v>
      </c>
      <c r="H13" s="20">
        <v>0</v>
      </c>
      <c r="I13" s="20">
        <f>VLOOKUP(B13,'[1]WITHOUT PF'!$D$6:$AM$177,36,0)</f>
        <v>1</v>
      </c>
      <c r="J13" s="12">
        <f t="shared" si="0"/>
        <v>18</v>
      </c>
      <c r="K13" s="12">
        <v>16792</v>
      </c>
      <c r="L13" s="12">
        <f t="shared" si="1"/>
        <v>10794.857142857141</v>
      </c>
      <c r="M13" s="20">
        <f t="shared" si="2"/>
        <v>81</v>
      </c>
      <c r="N13" s="20">
        <v>0</v>
      </c>
      <c r="O13" s="12">
        <f t="shared" si="3"/>
        <v>10713.857142857141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VLOOKUP(B14,'[1]WITHOUT PF'!$D$6:$AJ$177,33,0)</f>
        <v>23</v>
      </c>
      <c r="G14" s="24">
        <f>VLOOKUP(B14,'[1]WITHOUT PF'!$D$6:$AK$177,34,0)</f>
        <v>4</v>
      </c>
      <c r="H14" s="20">
        <v>0</v>
      </c>
      <c r="I14" s="20">
        <f>VLOOKUP(B14,'[1]WITHOUT PF'!$D$6:$AM$177,36,0)</f>
        <v>1</v>
      </c>
      <c r="J14" s="12">
        <f t="shared" si="0"/>
        <v>28</v>
      </c>
      <c r="K14" s="12">
        <v>16792</v>
      </c>
      <c r="L14" s="12">
        <f t="shared" si="1"/>
        <v>16792</v>
      </c>
      <c r="M14" s="20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VLOOKUP(B15,'[1]WITHOUT PF'!$D$6:$AJ$177,33,0)</f>
        <v>23</v>
      </c>
      <c r="G15" s="24">
        <f>VLOOKUP(B15,'[1]WITHOUT PF'!$D$6:$AK$177,34,0)</f>
        <v>4</v>
      </c>
      <c r="H15" s="20">
        <v>0</v>
      </c>
      <c r="I15" s="20">
        <f>VLOOKUP(B15,'[1]WITHOUT PF'!$D$6:$AM$177,36,0)</f>
        <v>1</v>
      </c>
      <c r="J15" s="12">
        <f t="shared" si="0"/>
        <v>28</v>
      </c>
      <c r="K15" s="12">
        <v>16792</v>
      </c>
      <c r="L15" s="12">
        <f t="shared" si="1"/>
        <v>16792</v>
      </c>
      <c r="M15" s="20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VLOOKUP(B16,'[1]WITHOUT PF'!$D$6:$AJ$177,33,0)</f>
        <v>23</v>
      </c>
      <c r="G16" s="24">
        <f>VLOOKUP(B16,'[1]WITHOUT PF'!$D$6:$AK$177,34,0)</f>
        <v>4</v>
      </c>
      <c r="H16" s="20">
        <v>0</v>
      </c>
      <c r="I16" s="20">
        <f>VLOOKUP(B16,'[1]WITHOUT PF'!$D$6:$AM$177,36,0)</f>
        <v>1</v>
      </c>
      <c r="J16" s="12">
        <f t="shared" si="0"/>
        <v>28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VLOOKUP(B17,'[1]WITHOUT PF'!$D$6:$AJ$177,33,0)</f>
        <v>21</v>
      </c>
      <c r="G17" s="24">
        <f>VLOOKUP(B17,'[1]WITHOUT PF'!$D$6:$AK$177,34,0)</f>
        <v>3</v>
      </c>
      <c r="H17" s="20">
        <v>0</v>
      </c>
      <c r="I17" s="20">
        <f>VLOOKUP(B17,'[1]WITHOUT PF'!$D$6:$AM$177,36,0)</f>
        <v>2</v>
      </c>
      <c r="J17" s="12">
        <f t="shared" si="0"/>
        <v>26</v>
      </c>
      <c r="K17" s="12">
        <v>18499</v>
      </c>
      <c r="L17" s="12">
        <f t="shared" si="1"/>
        <v>17177.64285714286</v>
      </c>
      <c r="M17" s="20">
        <f t="shared" si="2"/>
        <v>129</v>
      </c>
      <c r="N17" s="20">
        <v>0</v>
      </c>
      <c r="O17" s="12">
        <f t="shared" si="3"/>
        <v>17048.64285714286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VLOOKUP(B18,'[1]WITHOUT PF'!$D$6:$AJ$177,33,0)</f>
        <v>23</v>
      </c>
      <c r="G18" s="24">
        <f>VLOOKUP(B18,'[1]WITHOUT PF'!$D$6:$AK$177,34,0)</f>
        <v>4</v>
      </c>
      <c r="H18" s="20">
        <v>0</v>
      </c>
      <c r="I18" s="20">
        <f>VLOOKUP(B18,'[1]WITHOUT PF'!$D$6:$AM$177,36,0)</f>
        <v>1</v>
      </c>
      <c r="J18" s="12">
        <f t="shared" si="0"/>
        <v>28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f>VLOOKUP(B19,'[1]WITHOUT PF'!$D$6:$AJ$177,33,0)</f>
        <v>17</v>
      </c>
      <c r="G19" s="24">
        <f>VLOOKUP(B19,'[1]WITHOUT PF'!$D$6:$AK$177,34,0)</f>
        <v>3</v>
      </c>
      <c r="H19" s="20">
        <v>0</v>
      </c>
      <c r="I19" s="20">
        <f>VLOOKUP(B19,'[1]WITHOUT PF'!$D$6:$AM$177,36,0)</f>
        <v>0</v>
      </c>
      <c r="J19" s="12">
        <f t="shared" si="0"/>
        <v>20</v>
      </c>
      <c r="K19" s="12">
        <v>16792</v>
      </c>
      <c r="L19" s="12">
        <f t="shared" si="1"/>
        <v>11994.285714285714</v>
      </c>
      <c r="M19" s="20">
        <f t="shared" si="2"/>
        <v>90</v>
      </c>
      <c r="N19" s="20">
        <v>0</v>
      </c>
      <c r="O19" s="12">
        <f t="shared" si="3"/>
        <v>11904.285714285714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f>VLOOKUP(B20,'[1]WITHOUT PF'!$D$6:$AJ$177,33,0)</f>
        <v>17</v>
      </c>
      <c r="G20" s="24">
        <f>VLOOKUP(B20,'[1]WITHOUT PF'!$D$6:$AK$177,34,0)</f>
        <v>3</v>
      </c>
      <c r="H20" s="20">
        <v>0</v>
      </c>
      <c r="I20" s="20">
        <f>VLOOKUP(B20,'[1]WITHOUT PF'!$D$6:$AM$177,36,0)</f>
        <v>1</v>
      </c>
      <c r="J20" s="12">
        <f t="shared" si="0"/>
        <v>21</v>
      </c>
      <c r="K20" s="12">
        <v>16792</v>
      </c>
      <c r="L20" s="12">
        <f t="shared" si="1"/>
        <v>12593.999999999998</v>
      </c>
      <c r="M20" s="20">
        <f t="shared" si="2"/>
        <v>95</v>
      </c>
      <c r="N20" s="20">
        <v>0</v>
      </c>
      <c r="O20" s="12">
        <f t="shared" si="3"/>
        <v>12498.999999999998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f>VLOOKUP(B21,'[1]WITHOUT PF'!$D$6:$AJ$177,33,0)</f>
        <v>23</v>
      </c>
      <c r="G21" s="24">
        <f>VLOOKUP(B21,'[1]WITHOUT PF'!$D$6:$AK$177,34,0)</f>
        <v>4</v>
      </c>
      <c r="H21" s="20">
        <v>0</v>
      </c>
      <c r="I21" s="20">
        <f>VLOOKUP(B21,'[1]WITHOUT PF'!$D$6:$AM$177,36,0)</f>
        <v>1</v>
      </c>
      <c r="J21" s="12">
        <f t="shared" si="0"/>
        <v>28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v>1000</v>
      </c>
      <c r="O21" s="12">
        <f t="shared" si="3"/>
        <v>15666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f>VLOOKUP(B22,'[1]WITHOUT PF'!$D$6:$AJ$177,33,0)</f>
        <v>23</v>
      </c>
      <c r="G22" s="24">
        <f>VLOOKUP(B22,'[1]WITHOUT PF'!$D$6:$AK$177,34,0)</f>
        <v>4</v>
      </c>
      <c r="H22" s="20">
        <v>0</v>
      </c>
      <c r="I22" s="20">
        <f>VLOOKUP(B22,'[1]WITHOUT PF'!$D$6:$AM$177,36,0)</f>
        <v>1</v>
      </c>
      <c r="J22" s="12">
        <f t="shared" si="0"/>
        <v>28</v>
      </c>
      <c r="K22" s="12">
        <v>16792</v>
      </c>
      <c r="L22" s="12">
        <f t="shared" si="1"/>
        <v>16792</v>
      </c>
      <c r="M22" s="20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4">
        <v>2214956498</v>
      </c>
      <c r="C23" s="15" t="s">
        <v>450</v>
      </c>
      <c r="D23" s="15" t="s">
        <v>451</v>
      </c>
      <c r="E23" s="10" t="s">
        <v>25</v>
      </c>
      <c r="F23" s="24">
        <f>VLOOKUP(B23,'[1]WITHOUT PF'!$D$6:$AJ$177,33,0)</f>
        <v>22</v>
      </c>
      <c r="G23" s="24">
        <f>VLOOKUP(B23,'[1]WITHOUT PF'!$D$6:$AK$177,34,0)</f>
        <v>3</v>
      </c>
      <c r="H23" s="20">
        <v>0</v>
      </c>
      <c r="I23" s="20">
        <f>VLOOKUP(B23,'[1]WITHOUT PF'!$D$6:$AM$177,36,0)</f>
        <v>0</v>
      </c>
      <c r="J23" s="12">
        <f t="shared" si="0"/>
        <v>25</v>
      </c>
      <c r="K23" s="12">
        <v>16792</v>
      </c>
      <c r="L23" s="12">
        <f t="shared" si="1"/>
        <v>14992.857142857141</v>
      </c>
      <c r="M23" s="20">
        <f t="shared" si="2"/>
        <v>113</v>
      </c>
      <c r="N23" s="20">
        <v>0</v>
      </c>
      <c r="O23" s="12">
        <f t="shared" si="3"/>
        <v>14879.857142857141</v>
      </c>
      <c r="P23" s="20"/>
      <c r="Q23" s="43" t="s">
        <v>36</v>
      </c>
      <c r="R23" s="44" t="s">
        <v>460</v>
      </c>
      <c r="S23" s="43" t="s">
        <v>271</v>
      </c>
      <c r="T23" s="43" t="s">
        <v>461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f>VLOOKUP(B24,'[1]WITHOUT PF'!$D$6:$AJ$177,33,0)</f>
        <v>22</v>
      </c>
      <c r="G24" s="24">
        <f>VLOOKUP(B24,'[1]WITHOUT PF'!$D$6:$AK$177,34,0)</f>
        <v>4</v>
      </c>
      <c r="H24" s="20">
        <v>0</v>
      </c>
      <c r="I24" s="20">
        <f>VLOOKUP(B24,'[1]WITHOUT PF'!$D$6:$AM$177,36,0)</f>
        <v>1</v>
      </c>
      <c r="J24" s="12">
        <f t="shared" si="0"/>
        <v>27</v>
      </c>
      <c r="K24" s="12">
        <v>20357</v>
      </c>
      <c r="L24" s="12">
        <f t="shared" si="1"/>
        <v>19629.964285714286</v>
      </c>
      <c r="M24" s="20">
        <f t="shared" si="2"/>
        <v>148</v>
      </c>
      <c r="N24" s="20">
        <v>0</v>
      </c>
      <c r="O24" s="12">
        <f t="shared" si="3"/>
        <v>19481.964285714286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f>VLOOKUP(B25,'[1]WITHOUT PF'!$D$6:$AJ$177,33,0)</f>
        <v>23</v>
      </c>
      <c r="G25" s="24">
        <f>VLOOKUP(B25,'[1]WITHOUT PF'!$D$6:$AK$177,34,0)</f>
        <v>4</v>
      </c>
      <c r="H25" s="20">
        <v>0</v>
      </c>
      <c r="I25" s="20">
        <f>VLOOKUP(B25,'[1]WITHOUT PF'!$D$6:$AM$177,36,0)</f>
        <v>1</v>
      </c>
      <c r="J25" s="12">
        <f t="shared" si="0"/>
        <v>28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f>VLOOKUP(B26,'[1]WITHOUT PF'!$D$6:$AJ$177,33,0)</f>
        <v>23</v>
      </c>
      <c r="G26" s="24">
        <f>VLOOKUP(B26,'[1]WITHOUT PF'!$D$6:$AK$177,34,0)</f>
        <v>4</v>
      </c>
      <c r="H26" s="20">
        <v>0</v>
      </c>
      <c r="I26" s="20">
        <f>VLOOKUP(B26,'[1]WITHOUT PF'!$D$6:$AM$177,36,0)</f>
        <v>1</v>
      </c>
      <c r="J26" s="12">
        <f t="shared" si="0"/>
        <v>28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f>VLOOKUP(B27,'[1]WITHOUT PF'!$D$6:$AJ$177,33,0)</f>
        <v>24</v>
      </c>
      <c r="G27" s="24">
        <f>VLOOKUP(B27,'[1]WITHOUT PF'!$D$6:$AK$177,34,0)</f>
        <v>4</v>
      </c>
      <c r="H27" s="20">
        <v>0</v>
      </c>
      <c r="I27" s="20">
        <f>VLOOKUP(B27,'[1]WITHOUT PF'!$D$6:$AM$177,36,0)</f>
        <v>0</v>
      </c>
      <c r="J27" s="12">
        <f t="shared" si="0"/>
        <v>28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f>VLOOKUP(B28,'[1]WITHOUT PF'!$D$6:$AJ$177,33,0)</f>
        <v>23</v>
      </c>
      <c r="G28" s="24">
        <f>VLOOKUP(B28,'[1]WITHOUT PF'!$D$6:$AK$177,34,0)</f>
        <v>4</v>
      </c>
      <c r="H28" s="20">
        <v>0</v>
      </c>
      <c r="I28" s="20">
        <f>VLOOKUP(B28,'[1]WITHOUT PF'!$D$6:$AM$177,36,0)</f>
        <v>1</v>
      </c>
      <c r="J28" s="12">
        <f t="shared" si="0"/>
        <v>28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v>500</v>
      </c>
      <c r="O28" s="12">
        <f t="shared" si="3"/>
        <v>16166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46">
        <v>2214956500</v>
      </c>
      <c r="C29" s="15" t="s">
        <v>452</v>
      </c>
      <c r="D29" s="15" t="s">
        <v>453</v>
      </c>
      <c r="E29" s="10" t="s">
        <v>25</v>
      </c>
      <c r="F29" s="24">
        <f>VLOOKUP(B29,'[1]WITHOUT PF'!$D$6:$AJ$177,33,0)</f>
        <v>10</v>
      </c>
      <c r="G29" s="24">
        <f>VLOOKUP(B29,'[1]WITHOUT PF'!$D$6:$AK$177,34,0)</f>
        <v>2</v>
      </c>
      <c r="H29" s="20">
        <v>0</v>
      </c>
      <c r="I29" s="20">
        <f>VLOOKUP(B29,'[1]WITHOUT PF'!$D$6:$AM$177,36,0)</f>
        <v>0</v>
      </c>
      <c r="J29" s="12">
        <f t="shared" si="0"/>
        <v>12</v>
      </c>
      <c r="K29" s="12">
        <v>16792</v>
      </c>
      <c r="L29" s="12">
        <f t="shared" si="1"/>
        <v>7196.5714285714275</v>
      </c>
      <c r="M29" s="20">
        <f t="shared" si="2"/>
        <v>54</v>
      </c>
      <c r="N29" s="20">
        <v>1000</v>
      </c>
      <c r="O29" s="12">
        <f t="shared" si="3"/>
        <v>6142.5714285714275</v>
      </c>
      <c r="P29" s="20"/>
      <c r="Q29" s="43" t="s">
        <v>261</v>
      </c>
      <c r="R29" s="44" t="s">
        <v>462</v>
      </c>
      <c r="S29" s="43" t="s">
        <v>37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f>VLOOKUP(B30,'[1]WITHOUT PF'!$D$6:$AJ$177,33,0)</f>
        <v>22</v>
      </c>
      <c r="G30" s="24">
        <f>VLOOKUP(B30,'[1]WITHOUT PF'!$D$6:$AK$177,34,0)</f>
        <v>4</v>
      </c>
      <c r="H30" s="20">
        <v>0</v>
      </c>
      <c r="I30" s="20">
        <f>VLOOKUP(B30,'[1]WITHOUT PF'!$D$6:$AM$177,36,0)</f>
        <v>2</v>
      </c>
      <c r="J30" s="12">
        <f t="shared" si="0"/>
        <v>28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46">
        <v>2214956501</v>
      </c>
      <c r="C31" s="15" t="s">
        <v>454</v>
      </c>
      <c r="D31" s="15" t="s">
        <v>455</v>
      </c>
      <c r="E31" s="10" t="s">
        <v>25</v>
      </c>
      <c r="F31" s="24">
        <f>VLOOKUP(B31,'[1]WITHOUT PF'!$D$6:$AJ$177,33,0)</f>
        <v>17</v>
      </c>
      <c r="G31" s="24">
        <f>VLOOKUP(B31,'[1]WITHOUT PF'!$D$6:$AK$177,34,0)</f>
        <v>3</v>
      </c>
      <c r="H31" s="20">
        <v>0</v>
      </c>
      <c r="I31" s="20">
        <f>VLOOKUP(B31,'[1]WITHOUT PF'!$D$6:$AM$177,36,0)</f>
        <v>0</v>
      </c>
      <c r="J31" s="12">
        <f t="shared" si="0"/>
        <v>20</v>
      </c>
      <c r="K31" s="12">
        <v>16792</v>
      </c>
      <c r="L31" s="12">
        <f t="shared" si="1"/>
        <v>11994.285714285714</v>
      </c>
      <c r="M31" s="20">
        <f t="shared" si="2"/>
        <v>90</v>
      </c>
      <c r="N31" s="20">
        <v>1000</v>
      </c>
      <c r="O31" s="12">
        <f t="shared" si="3"/>
        <v>10904.285714285714</v>
      </c>
      <c r="P31" s="20"/>
      <c r="Q31" s="43" t="s">
        <v>29</v>
      </c>
      <c r="R31" s="44" t="s">
        <v>463</v>
      </c>
      <c r="S31" s="43" t="s">
        <v>119</v>
      </c>
      <c r="T31" s="43" t="s">
        <v>120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f>VLOOKUP(B32,'[1]WITHOUT PF'!$D$6:$AJ$177,33,0)</f>
        <v>23</v>
      </c>
      <c r="G32" s="24">
        <f>VLOOKUP(B32,'[1]WITHOUT PF'!$D$6:$AK$177,34,0)</f>
        <v>4</v>
      </c>
      <c r="H32" s="20">
        <v>0</v>
      </c>
      <c r="I32" s="20">
        <f>VLOOKUP(B32,'[1]WITHOUT PF'!$D$6:$AM$177,36,0)</f>
        <v>1</v>
      </c>
      <c r="J32" s="12">
        <f t="shared" si="0"/>
        <v>28</v>
      </c>
      <c r="K32" s="12">
        <v>20357</v>
      </c>
      <c r="L32" s="12">
        <f t="shared" si="1"/>
        <v>20357</v>
      </c>
      <c r="M32" s="20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46">
        <v>2214710114</v>
      </c>
      <c r="C33" s="15" t="s">
        <v>240</v>
      </c>
      <c r="D33" s="15" t="s">
        <v>30</v>
      </c>
      <c r="E33" s="10" t="s">
        <v>25</v>
      </c>
      <c r="F33" s="24">
        <f>VLOOKUP(B33,'[1]WITHOUT PF'!$D$6:$AJ$177,33,0)</f>
        <v>22</v>
      </c>
      <c r="G33" s="24">
        <f>VLOOKUP(B33,'[1]WITHOUT PF'!$D$6:$AK$177,34,0)</f>
        <v>2</v>
      </c>
      <c r="H33" s="20">
        <v>0</v>
      </c>
      <c r="I33" s="20">
        <f>VLOOKUP(B33,'[1]WITHOUT PF'!$D$6:$AM$177,36,0)</f>
        <v>0</v>
      </c>
      <c r="J33" s="12">
        <f t="shared" si="0"/>
        <v>24</v>
      </c>
      <c r="K33" s="12">
        <v>16792</v>
      </c>
      <c r="L33" s="12">
        <f t="shared" si="1"/>
        <v>14393.142857142855</v>
      </c>
      <c r="M33" s="20">
        <f t="shared" si="2"/>
        <v>108</v>
      </c>
      <c r="N33" s="20">
        <v>1500</v>
      </c>
      <c r="O33" s="12">
        <f t="shared" si="3"/>
        <v>12785.142857142855</v>
      </c>
      <c r="P33" s="20"/>
      <c r="Q33" s="43" t="s">
        <v>29</v>
      </c>
      <c r="R33" s="44" t="s">
        <v>249</v>
      </c>
      <c r="S33" s="43" t="s">
        <v>33</v>
      </c>
      <c r="T33" s="43" t="s">
        <v>34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f>VLOOKUP(B34,'[1]WITHOUT PF'!$D$6:$AJ$177,33,0)</f>
        <v>23</v>
      </c>
      <c r="G34" s="24">
        <f>VLOOKUP(B34,'[1]WITHOUT PF'!$D$6:$AK$177,34,0)</f>
        <v>4</v>
      </c>
      <c r="H34" s="20">
        <v>0</v>
      </c>
      <c r="I34" s="20">
        <f>VLOOKUP(B34,'[1]WITHOUT PF'!$D$6:$AM$177,36,0)</f>
        <v>1</v>
      </c>
      <c r="J34" s="12">
        <f t="shared" si="0"/>
        <v>28</v>
      </c>
      <c r="K34" s="12">
        <v>16792</v>
      </c>
      <c r="L34" s="12">
        <f t="shared" si="1"/>
        <v>16792</v>
      </c>
      <c r="M34" s="20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f>VLOOKUP(B35,'[1]WITHOUT PF'!$D$6:$AJ$177,33,0)</f>
        <v>23</v>
      </c>
      <c r="G35" s="24">
        <f>VLOOKUP(B35,'[1]WITHOUT PF'!$D$6:$AK$177,34,0)</f>
        <v>4</v>
      </c>
      <c r="H35" s="20">
        <v>0</v>
      </c>
      <c r="I35" s="20">
        <f>VLOOKUP(B35,'[1]WITHOUT PF'!$D$6:$AM$177,36,0)</f>
        <v>1</v>
      </c>
      <c r="J35" s="12">
        <f t="shared" si="0"/>
        <v>28</v>
      </c>
      <c r="K35" s="12">
        <v>16792</v>
      </c>
      <c r="L35" s="12">
        <f t="shared" si="1"/>
        <v>16792</v>
      </c>
      <c r="M35" s="20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f>VLOOKUP(B36,'[1]WITHOUT PF'!$D$6:$AJ$177,33,0)</f>
        <v>24</v>
      </c>
      <c r="G36" s="24">
        <f>VLOOKUP(B36,'[1]WITHOUT PF'!$D$6:$AK$177,34,0)</f>
        <v>4</v>
      </c>
      <c r="H36" s="20">
        <v>0</v>
      </c>
      <c r="I36" s="20">
        <f>VLOOKUP(B36,'[1]WITHOUT PF'!$D$6:$AM$177,36,0)</f>
        <v>0</v>
      </c>
      <c r="J36" s="12">
        <f t="shared" si="0"/>
        <v>28</v>
      </c>
      <c r="K36" s="12">
        <v>20357</v>
      </c>
      <c r="L36" s="12">
        <f t="shared" si="1"/>
        <v>20357</v>
      </c>
      <c r="M36" s="20">
        <f t="shared" si="2"/>
        <v>153</v>
      </c>
      <c r="N36" s="20">
        <v>0</v>
      </c>
      <c r="O36" s="12">
        <f t="shared" si="3"/>
        <v>20204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f>VLOOKUP(B37,'[1]WITHOUT PF'!$D$6:$AJ$177,33,0)</f>
        <v>23</v>
      </c>
      <c r="G37" s="24">
        <f>VLOOKUP(B37,'[1]WITHOUT PF'!$D$6:$AK$177,34,0)</f>
        <v>4</v>
      </c>
      <c r="H37" s="20">
        <v>0</v>
      </c>
      <c r="I37" s="20">
        <f>VLOOKUP(B37,'[1]WITHOUT PF'!$D$6:$AM$177,36,0)</f>
        <v>1</v>
      </c>
      <c r="J37" s="12">
        <f t="shared" si="0"/>
        <v>28</v>
      </c>
      <c r="K37" s="12">
        <v>16792</v>
      </c>
      <c r="L37" s="12">
        <f t="shared" si="1"/>
        <v>16792</v>
      </c>
      <c r="M37" s="20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f>VLOOKUP(B38,'[1]WITHOUT PF'!$D$6:$AJ$177,33,0)</f>
        <v>21</v>
      </c>
      <c r="G38" s="24">
        <f>VLOOKUP(B38,'[1]WITHOUT PF'!$D$6:$AK$177,34,0)</f>
        <v>4</v>
      </c>
      <c r="H38" s="20">
        <v>0</v>
      </c>
      <c r="I38" s="20">
        <f>VLOOKUP(B38,'[1]WITHOUT PF'!$D$6:$AM$177,36,0)</f>
        <v>1</v>
      </c>
      <c r="J38" s="12">
        <f t="shared" si="0"/>
        <v>26</v>
      </c>
      <c r="K38" s="12">
        <v>16792</v>
      </c>
      <c r="L38" s="12">
        <f t="shared" si="1"/>
        <v>15592.571428571428</v>
      </c>
      <c r="M38" s="20">
        <f t="shared" si="2"/>
        <v>117</v>
      </c>
      <c r="N38" s="20">
        <v>0</v>
      </c>
      <c r="O38" s="12">
        <f t="shared" si="3"/>
        <v>15475.571428571428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f>VLOOKUP(B39,'[1]WITHOUT PF'!$D$6:$AJ$177,33,0)</f>
        <v>23</v>
      </c>
      <c r="G39" s="24">
        <f>VLOOKUP(B39,'[1]WITHOUT PF'!$D$6:$AK$177,34,0)</f>
        <v>4</v>
      </c>
      <c r="H39" s="20">
        <v>0</v>
      </c>
      <c r="I39" s="20">
        <f>VLOOKUP(B39,'[1]WITHOUT PF'!$D$6:$AM$177,36,0)</f>
        <v>1</v>
      </c>
      <c r="J39" s="12">
        <f t="shared" si="0"/>
        <v>28</v>
      </c>
      <c r="K39" s="12">
        <v>16792</v>
      </c>
      <c r="L39" s="12">
        <f t="shared" si="1"/>
        <v>16792</v>
      </c>
      <c r="M39" s="20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f>VLOOKUP(B40,'[1]WITHOUT PF'!$D$6:$AJ$177,33,0)</f>
        <v>23</v>
      </c>
      <c r="G40" s="24">
        <f>VLOOKUP(B40,'[1]WITHOUT PF'!$D$6:$AK$177,34,0)</f>
        <v>4</v>
      </c>
      <c r="H40" s="20">
        <v>0</v>
      </c>
      <c r="I40" s="20">
        <f>VLOOKUP(B40,'[1]WITHOUT PF'!$D$6:$AM$177,36,0)</f>
        <v>1</v>
      </c>
      <c r="J40" s="12">
        <f t="shared" si="0"/>
        <v>28</v>
      </c>
      <c r="K40" s="12">
        <v>16792</v>
      </c>
      <c r="L40" s="12">
        <f t="shared" si="1"/>
        <v>16792</v>
      </c>
      <c r="M40" s="20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f>VLOOKUP(B41,'[1]WITHOUT PF'!$D$6:$AJ$177,33,0)</f>
        <v>5</v>
      </c>
      <c r="G41" s="24">
        <f>VLOOKUP(B41,'[1]WITHOUT PF'!$D$6:$AK$177,34,0)</f>
        <v>0</v>
      </c>
      <c r="H41" s="20">
        <v>0</v>
      </c>
      <c r="I41" s="20">
        <f>VLOOKUP(B41,'[1]WITHOUT PF'!$D$6:$AM$177,36,0)</f>
        <v>0</v>
      </c>
      <c r="J41" s="12">
        <f t="shared" si="0"/>
        <v>5</v>
      </c>
      <c r="K41" s="12">
        <v>16792</v>
      </c>
      <c r="L41" s="12">
        <f t="shared" si="1"/>
        <v>2998.5714285714284</v>
      </c>
      <c r="M41" s="20">
        <f t="shared" si="2"/>
        <v>23</v>
      </c>
      <c r="N41" s="20">
        <v>0</v>
      </c>
      <c r="O41" s="12">
        <f t="shared" si="3"/>
        <v>2975.5714285714284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f>VLOOKUP(B42,'[1]WITHOUT PF'!$D$6:$AJ$177,33,0)</f>
        <v>16</v>
      </c>
      <c r="G42" s="24">
        <f>VLOOKUP(B42,'[1]WITHOUT PF'!$D$6:$AK$177,34,0)</f>
        <v>3</v>
      </c>
      <c r="H42" s="20">
        <v>0</v>
      </c>
      <c r="I42" s="20">
        <f>VLOOKUP(B42,'[1]WITHOUT PF'!$D$6:$AM$177,36,0)</f>
        <v>0</v>
      </c>
      <c r="J42" s="12">
        <f t="shared" si="0"/>
        <v>19</v>
      </c>
      <c r="K42" s="12">
        <v>16792</v>
      </c>
      <c r="L42" s="12">
        <f t="shared" si="1"/>
        <v>11394.571428571428</v>
      </c>
      <c r="M42" s="20">
        <f t="shared" si="2"/>
        <v>86</v>
      </c>
      <c r="N42" s="20">
        <v>0</v>
      </c>
      <c r="O42" s="12">
        <f t="shared" si="3"/>
        <v>11308.571428571428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f>VLOOKUP(B43,'[1]WITHOUT PF'!$D$6:$AJ$177,33,0)</f>
        <v>6</v>
      </c>
      <c r="G43" s="24">
        <f>VLOOKUP(B43,'[1]WITHOUT PF'!$D$6:$AK$177,34,0)</f>
        <v>1</v>
      </c>
      <c r="H43" s="20">
        <v>0</v>
      </c>
      <c r="I43" s="20">
        <f>VLOOKUP(B43,'[1]WITHOUT PF'!$D$6:$AM$177,36,0)</f>
        <v>0</v>
      </c>
      <c r="J43" s="12">
        <f t="shared" si="0"/>
        <v>7</v>
      </c>
      <c r="K43" s="12">
        <v>16792</v>
      </c>
      <c r="L43" s="12">
        <f t="shared" si="1"/>
        <v>4198</v>
      </c>
      <c r="M43" s="20">
        <f t="shared" si="2"/>
        <v>32</v>
      </c>
      <c r="N43" s="20">
        <v>0</v>
      </c>
      <c r="O43" s="12">
        <f t="shared" si="3"/>
        <v>4166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f>VLOOKUP(B44,'[1]WITHOUT PF'!$D$6:$AJ$177,33,0)</f>
        <v>23</v>
      </c>
      <c r="G44" s="24">
        <f>VLOOKUP(B44,'[1]WITHOUT PF'!$D$6:$AK$177,34,0)</f>
        <v>4</v>
      </c>
      <c r="H44" s="20">
        <v>0</v>
      </c>
      <c r="I44" s="20">
        <f>VLOOKUP(B44,'[1]WITHOUT PF'!$D$6:$AM$177,36,0)</f>
        <v>1</v>
      </c>
      <c r="J44" s="12">
        <f t="shared" si="0"/>
        <v>28</v>
      </c>
      <c r="K44" s="12">
        <v>16792</v>
      </c>
      <c r="L44" s="12">
        <f t="shared" si="1"/>
        <v>16792</v>
      </c>
      <c r="M44" s="20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f>VLOOKUP(B45,'[1]WITHOUT PF'!$D$6:$AJ$177,33,0)</f>
        <v>12</v>
      </c>
      <c r="G45" s="24">
        <f>VLOOKUP(B45,'[1]WITHOUT PF'!$D$6:$AK$177,34,0)</f>
        <v>2</v>
      </c>
      <c r="H45" s="20">
        <v>0</v>
      </c>
      <c r="I45" s="20">
        <f>VLOOKUP(B45,'[1]WITHOUT PF'!$D$6:$AM$177,36,0)</f>
        <v>0</v>
      </c>
      <c r="J45" s="12">
        <f t="shared" si="0"/>
        <v>14</v>
      </c>
      <c r="K45" s="12">
        <v>16792</v>
      </c>
      <c r="L45" s="12">
        <f t="shared" si="1"/>
        <v>8396</v>
      </c>
      <c r="M45" s="20">
        <f t="shared" si="2"/>
        <v>63</v>
      </c>
      <c r="N45" s="20">
        <v>0</v>
      </c>
      <c r="O45" s="12">
        <f t="shared" si="3"/>
        <v>8333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f>VLOOKUP(B46,'[1]WITHOUT PF'!$D$6:$AJ$177,33,0)</f>
        <v>19</v>
      </c>
      <c r="G46" s="24">
        <f>VLOOKUP(B46,'[1]WITHOUT PF'!$D$6:$AK$177,34,0)</f>
        <v>3</v>
      </c>
      <c r="H46" s="20">
        <v>0</v>
      </c>
      <c r="I46" s="20">
        <f>VLOOKUP(B46,'[1]WITHOUT PF'!$D$6:$AM$177,36,0)</f>
        <v>0</v>
      </c>
      <c r="J46" s="12">
        <f t="shared" si="0"/>
        <v>22</v>
      </c>
      <c r="K46" s="12">
        <v>20357</v>
      </c>
      <c r="L46" s="12">
        <f t="shared" si="1"/>
        <v>15994.785714285716</v>
      </c>
      <c r="M46" s="20">
        <f t="shared" si="2"/>
        <v>120</v>
      </c>
      <c r="N46" s="20">
        <v>0</v>
      </c>
      <c r="O46" s="12">
        <f t="shared" si="3"/>
        <v>15874.785714285716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f>VLOOKUP(B47,'[1]WITHOUT PF'!$D$6:$AJ$177,33,0)</f>
        <v>23</v>
      </c>
      <c r="G47" s="24">
        <f>VLOOKUP(B47,'[1]WITHOUT PF'!$D$6:$AK$177,34,0)</f>
        <v>4</v>
      </c>
      <c r="H47" s="20">
        <v>0</v>
      </c>
      <c r="I47" s="20">
        <f>VLOOKUP(B47,'[1]WITHOUT PF'!$D$6:$AM$177,36,0)</f>
        <v>1</v>
      </c>
      <c r="J47" s="12">
        <f t="shared" si="0"/>
        <v>28</v>
      </c>
      <c r="K47" s="12">
        <v>16792</v>
      </c>
      <c r="L47" s="12">
        <f t="shared" si="1"/>
        <v>16792</v>
      </c>
      <c r="M47" s="20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f>VLOOKUP(B48,'[1]WITHOUT PF'!$D$6:$AJ$177,33,0)</f>
        <v>14</v>
      </c>
      <c r="G48" s="24">
        <f>VLOOKUP(B48,'[1]WITHOUT PF'!$D$6:$AK$177,34,0)</f>
        <v>2</v>
      </c>
      <c r="H48" s="20">
        <v>0</v>
      </c>
      <c r="I48" s="20">
        <f>VLOOKUP(B48,'[1]WITHOUT PF'!$D$6:$AM$177,36,0)</f>
        <v>0</v>
      </c>
      <c r="J48" s="12">
        <f t="shared" si="0"/>
        <v>16</v>
      </c>
      <c r="K48" s="12">
        <v>16792</v>
      </c>
      <c r="L48" s="12">
        <f t="shared" si="1"/>
        <v>9595.42857142857</v>
      </c>
      <c r="M48" s="20">
        <f t="shared" si="2"/>
        <v>72</v>
      </c>
      <c r="N48" s="20">
        <v>0</v>
      </c>
      <c r="O48" s="12">
        <f t="shared" si="3"/>
        <v>9523.42857142857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f>VLOOKUP(B49,'[1]WITHOUT PF'!$D$6:$AJ$177,33,0)</f>
        <v>24</v>
      </c>
      <c r="G49" s="24">
        <f>VLOOKUP(B49,'[1]WITHOUT PF'!$D$6:$AK$177,34,0)</f>
        <v>4</v>
      </c>
      <c r="H49" s="20">
        <v>0</v>
      </c>
      <c r="I49" s="20">
        <f>VLOOKUP(B49,'[1]WITHOUT PF'!$D$6:$AM$177,36,0)</f>
        <v>0</v>
      </c>
      <c r="J49" s="12">
        <f t="shared" si="0"/>
        <v>28</v>
      </c>
      <c r="K49" s="12">
        <v>16792</v>
      </c>
      <c r="L49" s="12">
        <f t="shared" si="1"/>
        <v>16792</v>
      </c>
      <c r="M49" s="20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f>VLOOKUP(B50,'[1]WITHOUT PF'!$D$6:$AJ$177,33,0)</f>
        <v>23</v>
      </c>
      <c r="G50" s="24">
        <f>VLOOKUP(B50,'[1]WITHOUT PF'!$D$6:$AK$177,34,0)</f>
        <v>4</v>
      </c>
      <c r="H50" s="20">
        <v>0</v>
      </c>
      <c r="I50" s="20">
        <f>VLOOKUP(B50,'[1]WITHOUT PF'!$D$6:$AM$177,36,0)</f>
        <v>1</v>
      </c>
      <c r="J50" s="12">
        <f t="shared" si="0"/>
        <v>28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f>VLOOKUP(B51,'[1]WITHOUT PF'!$D$6:$AJ$177,33,0)</f>
        <v>23</v>
      </c>
      <c r="G51" s="24">
        <f>VLOOKUP(B51,'[1]WITHOUT PF'!$D$6:$AK$177,34,0)</f>
        <v>4</v>
      </c>
      <c r="H51" s="20">
        <v>0</v>
      </c>
      <c r="I51" s="20">
        <f>VLOOKUP(B51,'[1]WITHOUT PF'!$D$6:$AM$177,36,0)</f>
        <v>1</v>
      </c>
      <c r="J51" s="12">
        <f t="shared" si="0"/>
        <v>28</v>
      </c>
      <c r="K51" s="12">
        <v>20357</v>
      </c>
      <c r="L51" s="12">
        <f t="shared" si="1"/>
        <v>20357</v>
      </c>
      <c r="M51" s="20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f>VLOOKUP(B52,'[1]WITHOUT PF'!$D$6:$AJ$177,33,0)</f>
        <v>22</v>
      </c>
      <c r="G52" s="24">
        <f>VLOOKUP(B52,'[1]WITHOUT PF'!$D$6:$AK$177,34,0)</f>
        <v>4</v>
      </c>
      <c r="H52" s="20">
        <v>0</v>
      </c>
      <c r="I52" s="20">
        <f>VLOOKUP(B52,'[1]WITHOUT PF'!$D$6:$AM$177,36,0)</f>
        <v>2</v>
      </c>
      <c r="J52" s="12">
        <f t="shared" si="0"/>
        <v>28</v>
      </c>
      <c r="K52" s="12">
        <v>18499</v>
      </c>
      <c r="L52" s="12">
        <f t="shared" si="1"/>
        <v>18499</v>
      </c>
      <c r="M52" s="20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f>VLOOKUP(B53,'[1]WITHOUT PF'!$D$6:$AJ$177,33,0)</f>
        <v>22</v>
      </c>
      <c r="G53" s="24">
        <f>VLOOKUP(B53,'[1]WITHOUT PF'!$D$6:$AK$177,34,0)</f>
        <v>4</v>
      </c>
      <c r="H53" s="20">
        <v>0</v>
      </c>
      <c r="I53" s="20">
        <f>VLOOKUP(B53,'[1]WITHOUT PF'!$D$6:$AM$177,36,0)</f>
        <v>2</v>
      </c>
      <c r="J53" s="12">
        <f t="shared" si="0"/>
        <v>28</v>
      </c>
      <c r="K53" s="12">
        <v>18499</v>
      </c>
      <c r="L53" s="12">
        <f t="shared" si="1"/>
        <v>18499</v>
      </c>
      <c r="M53" s="20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f>VLOOKUP(B54,'[1]WITHOUT PF'!$D$6:$AJ$177,33,0)</f>
        <v>22</v>
      </c>
      <c r="G54" s="24">
        <f>VLOOKUP(B54,'[1]WITHOUT PF'!$D$6:$AK$177,34,0)</f>
        <v>4</v>
      </c>
      <c r="H54" s="20">
        <v>0</v>
      </c>
      <c r="I54" s="20">
        <f>VLOOKUP(B54,'[1]WITHOUT PF'!$D$6:$AM$177,36,0)</f>
        <v>2</v>
      </c>
      <c r="J54" s="12">
        <f t="shared" si="0"/>
        <v>28</v>
      </c>
      <c r="K54" s="12">
        <v>18499</v>
      </c>
      <c r="L54" s="12">
        <f t="shared" si="1"/>
        <v>18499</v>
      </c>
      <c r="M54" s="20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f>VLOOKUP(B55,'[1]WITHOUT PF'!$D$6:$AJ$177,33,0)</f>
        <v>22</v>
      </c>
      <c r="G55" s="24">
        <f>VLOOKUP(B55,'[1]WITHOUT PF'!$D$6:$AK$177,34,0)</f>
        <v>4</v>
      </c>
      <c r="H55" s="20">
        <v>0</v>
      </c>
      <c r="I55" s="20">
        <f>VLOOKUP(B55,'[1]WITHOUT PF'!$D$6:$AM$177,36,0)</f>
        <v>2</v>
      </c>
      <c r="J55" s="12">
        <f t="shared" si="0"/>
        <v>28</v>
      </c>
      <c r="K55" s="12">
        <v>18499</v>
      </c>
      <c r="L55" s="12">
        <f t="shared" si="1"/>
        <v>18499</v>
      </c>
      <c r="M55" s="20">
        <f t="shared" si="2"/>
        <v>139</v>
      </c>
      <c r="N55" s="20">
        <v>0</v>
      </c>
      <c r="O55" s="12">
        <f t="shared" si="3"/>
        <v>18360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f>VLOOKUP(B56,'[1]WITHOUT PF'!$D$6:$AJ$177,33,0)</f>
        <v>22</v>
      </c>
      <c r="G56" s="24">
        <f>VLOOKUP(B56,'[1]WITHOUT PF'!$D$6:$AK$177,34,0)</f>
        <v>4</v>
      </c>
      <c r="H56" s="20">
        <v>0</v>
      </c>
      <c r="I56" s="20">
        <f>VLOOKUP(B56,'[1]WITHOUT PF'!$D$6:$AM$177,36,0)</f>
        <v>2</v>
      </c>
      <c r="J56" s="12">
        <f t="shared" si="0"/>
        <v>28</v>
      </c>
      <c r="K56" s="12">
        <v>18499</v>
      </c>
      <c r="L56" s="12">
        <f t="shared" si="1"/>
        <v>18499</v>
      </c>
      <c r="M56" s="20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f>VLOOKUP(B57,'[1]WITHOUT PF'!$D$6:$AJ$177,33,0)</f>
        <v>22</v>
      </c>
      <c r="G57" s="24">
        <f>VLOOKUP(B57,'[1]WITHOUT PF'!$D$6:$AK$177,34,0)</f>
        <v>4</v>
      </c>
      <c r="H57" s="20">
        <v>0</v>
      </c>
      <c r="I57" s="20">
        <f>VLOOKUP(B57,'[1]WITHOUT PF'!$D$6:$AM$177,36,0)</f>
        <v>1</v>
      </c>
      <c r="J57" s="12">
        <f t="shared" si="0"/>
        <v>27</v>
      </c>
      <c r="K57" s="12">
        <v>16792</v>
      </c>
      <c r="L57" s="12">
        <f t="shared" si="1"/>
        <v>16192.285714285714</v>
      </c>
      <c r="M57" s="20">
        <f t="shared" si="2"/>
        <v>122</v>
      </c>
      <c r="N57" s="20">
        <v>0</v>
      </c>
      <c r="O57" s="12">
        <f t="shared" si="3"/>
        <v>16070.285714285714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f>VLOOKUP(B58,'[1]WITHOUT PF'!$D$6:$AJ$177,33,0)</f>
        <v>22</v>
      </c>
      <c r="G58" s="24">
        <f>VLOOKUP(B58,'[1]WITHOUT PF'!$D$6:$AK$177,34,0)</f>
        <v>4</v>
      </c>
      <c r="H58" s="20">
        <v>0</v>
      </c>
      <c r="I58" s="20">
        <f>VLOOKUP(B58,'[1]WITHOUT PF'!$D$6:$AM$177,36,0)</f>
        <v>2</v>
      </c>
      <c r="J58" s="12">
        <f t="shared" si="0"/>
        <v>28</v>
      </c>
      <c r="K58" s="12">
        <v>18499</v>
      </c>
      <c r="L58" s="12">
        <f t="shared" si="1"/>
        <v>18499</v>
      </c>
      <c r="M58" s="20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f>VLOOKUP(B59,'[1]WITHOUT PF'!$D$6:$AJ$177,33,0)</f>
        <v>23</v>
      </c>
      <c r="G59" s="24">
        <f>VLOOKUP(B59,'[1]WITHOUT PF'!$D$6:$AK$177,34,0)</f>
        <v>4</v>
      </c>
      <c r="H59" s="20">
        <v>0</v>
      </c>
      <c r="I59" s="20">
        <f>VLOOKUP(B59,'[1]WITHOUT PF'!$D$6:$AM$177,36,0)</f>
        <v>1</v>
      </c>
      <c r="J59" s="12">
        <f t="shared" si="0"/>
        <v>28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v>0</v>
      </c>
      <c r="O59" s="12">
        <f t="shared" si="3"/>
        <v>20204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f>VLOOKUP(B60,'[1]WITHOUT PF'!$D$6:$AJ$177,33,0)</f>
        <v>23</v>
      </c>
      <c r="G60" s="24">
        <f>VLOOKUP(B60,'[1]WITHOUT PF'!$D$6:$AK$177,34,0)</f>
        <v>4</v>
      </c>
      <c r="H60" s="20">
        <v>0</v>
      </c>
      <c r="I60" s="20">
        <f>VLOOKUP(B60,'[1]WITHOUT PF'!$D$6:$AM$177,36,0)</f>
        <v>1</v>
      </c>
      <c r="J60" s="12">
        <f t="shared" si="0"/>
        <v>28</v>
      </c>
      <c r="K60" s="12">
        <v>16792</v>
      </c>
      <c r="L60" s="12">
        <f t="shared" si="1"/>
        <v>16792</v>
      </c>
      <c r="M60" s="20">
        <f t="shared" si="2"/>
        <v>126</v>
      </c>
      <c r="N60" s="20">
        <v>0</v>
      </c>
      <c r="O60" s="12">
        <f t="shared" si="3"/>
        <v>16666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f>VLOOKUP(B61,'[1]WITHOUT PF'!$D$6:$AJ$177,33,0)</f>
        <v>22</v>
      </c>
      <c r="G61" s="24">
        <f>VLOOKUP(B61,'[1]WITHOUT PF'!$D$6:$AK$177,34,0)</f>
        <v>4</v>
      </c>
      <c r="H61" s="20">
        <v>0</v>
      </c>
      <c r="I61" s="20">
        <f>VLOOKUP(B61,'[1]WITHOUT PF'!$D$6:$AM$177,36,0)</f>
        <v>1</v>
      </c>
      <c r="J61" s="12">
        <f t="shared" si="0"/>
        <v>27</v>
      </c>
      <c r="K61" s="12">
        <v>16792</v>
      </c>
      <c r="L61" s="12">
        <f t="shared" si="1"/>
        <v>16192.285714285714</v>
      </c>
      <c r="M61" s="20">
        <f t="shared" si="2"/>
        <v>122</v>
      </c>
      <c r="N61" s="20">
        <v>0</v>
      </c>
      <c r="O61" s="12">
        <f t="shared" si="3"/>
        <v>16070.285714285714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f>VLOOKUP(B62,'[1]WITHOUT PF'!$D$6:$AJ$177,33,0)</f>
        <v>23</v>
      </c>
      <c r="G62" s="24">
        <f>VLOOKUP(B62,'[1]WITHOUT PF'!$D$6:$AK$177,34,0)</f>
        <v>4</v>
      </c>
      <c r="H62" s="20">
        <v>0</v>
      </c>
      <c r="I62" s="20">
        <f>VLOOKUP(B62,'[1]WITHOUT PF'!$D$6:$AM$177,36,0)</f>
        <v>1</v>
      </c>
      <c r="J62" s="12">
        <f t="shared" si="0"/>
        <v>28</v>
      </c>
      <c r="K62" s="12">
        <v>16792</v>
      </c>
      <c r="L62" s="12">
        <f t="shared" si="1"/>
        <v>16792</v>
      </c>
      <c r="M62" s="20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f>VLOOKUP(B63,'[1]WITHOUT PF'!$D$6:$AJ$177,33,0)</f>
        <v>6</v>
      </c>
      <c r="G63" s="24">
        <f>VLOOKUP(B63,'[1]WITHOUT PF'!$D$6:$AK$177,34,0)</f>
        <v>1</v>
      </c>
      <c r="H63" s="20">
        <v>0</v>
      </c>
      <c r="I63" s="20">
        <f>VLOOKUP(B63,'[1]WITHOUT PF'!$D$6:$AM$177,36,0)</f>
        <v>0</v>
      </c>
      <c r="J63" s="12">
        <f t="shared" si="0"/>
        <v>7</v>
      </c>
      <c r="K63" s="12">
        <v>16792</v>
      </c>
      <c r="L63" s="12">
        <f t="shared" si="1"/>
        <v>4198</v>
      </c>
      <c r="M63" s="20">
        <f t="shared" si="2"/>
        <v>32</v>
      </c>
      <c r="N63" s="20">
        <v>0</v>
      </c>
      <c r="O63" s="12">
        <f t="shared" si="3"/>
        <v>4166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f>VLOOKUP(B64,'[1]WITHOUT PF'!$D$6:$AJ$177,33,0)</f>
        <v>23</v>
      </c>
      <c r="G64" s="24">
        <f>VLOOKUP(B64,'[1]WITHOUT PF'!$D$6:$AK$177,34,0)</f>
        <v>4</v>
      </c>
      <c r="H64" s="20">
        <v>0</v>
      </c>
      <c r="I64" s="20">
        <f>VLOOKUP(B64,'[1]WITHOUT PF'!$D$6:$AM$177,36,0)</f>
        <v>1</v>
      </c>
      <c r="J64" s="12">
        <f t="shared" si="0"/>
        <v>28</v>
      </c>
      <c r="K64" s="12">
        <v>16792</v>
      </c>
      <c r="L64" s="12">
        <f t="shared" si="1"/>
        <v>16792</v>
      </c>
      <c r="M64" s="20">
        <f t="shared" si="2"/>
        <v>126</v>
      </c>
      <c r="N64" s="20">
        <v>1000</v>
      </c>
      <c r="O64" s="12">
        <f t="shared" si="3"/>
        <v>15666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f>VLOOKUP(B65,'[1]WITHOUT PF'!$D$6:$AJ$177,33,0)</f>
        <v>23</v>
      </c>
      <c r="G65" s="24">
        <f>VLOOKUP(B65,'[1]WITHOUT PF'!$D$6:$AK$177,34,0)</f>
        <v>4</v>
      </c>
      <c r="H65" s="20">
        <v>0</v>
      </c>
      <c r="I65" s="20">
        <f>VLOOKUP(B65,'[1]WITHOUT PF'!$D$6:$AM$177,36,0)</f>
        <v>1</v>
      </c>
      <c r="J65" s="12">
        <f t="shared" si="0"/>
        <v>28</v>
      </c>
      <c r="K65" s="12">
        <v>20357</v>
      </c>
      <c r="L65" s="12">
        <f t="shared" si="1"/>
        <v>20357</v>
      </c>
      <c r="M65" s="20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f>VLOOKUP(B66,'[1]WITHOUT PF'!$D$6:$AJ$177,33,0)</f>
        <v>23</v>
      </c>
      <c r="G66" s="24">
        <f>VLOOKUP(B66,'[1]WITHOUT PF'!$D$6:$AK$177,34,0)</f>
        <v>4</v>
      </c>
      <c r="H66" s="20">
        <v>0</v>
      </c>
      <c r="I66" s="20">
        <f>VLOOKUP(B66,'[1]WITHOUT PF'!$D$6:$AM$177,36,0)</f>
        <v>1</v>
      </c>
      <c r="J66" s="12">
        <f t="shared" si="0"/>
        <v>28</v>
      </c>
      <c r="K66" s="12">
        <v>20357</v>
      </c>
      <c r="L66" s="12">
        <f t="shared" si="1"/>
        <v>20357</v>
      </c>
      <c r="M66" s="20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f>VLOOKUP(B67,'[1]WITHOUT PF'!$D$6:$AJ$177,33,0)</f>
        <v>21</v>
      </c>
      <c r="G67" s="24">
        <f>VLOOKUP(B67,'[1]WITHOUT PF'!$D$6:$AK$177,34,0)</f>
        <v>4</v>
      </c>
      <c r="H67" s="20">
        <v>0</v>
      </c>
      <c r="I67" s="20">
        <f>VLOOKUP(B67,'[1]WITHOUT PF'!$D$6:$AM$177,36,0)</f>
        <v>3</v>
      </c>
      <c r="J67" s="12">
        <f t="shared" si="0"/>
        <v>28</v>
      </c>
      <c r="K67" s="12">
        <v>20357</v>
      </c>
      <c r="L67" s="12">
        <f t="shared" si="1"/>
        <v>20357</v>
      </c>
      <c r="M67" s="20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f>VLOOKUP(B68,'[1]WITHOUT PF'!$D$6:$AJ$177,33,0)</f>
        <v>17</v>
      </c>
      <c r="G68" s="24">
        <f>VLOOKUP(B68,'[1]WITHOUT PF'!$D$6:$AK$177,34,0)</f>
        <v>3</v>
      </c>
      <c r="H68" s="20">
        <v>0</v>
      </c>
      <c r="I68" s="20">
        <f>VLOOKUP(B68,'[1]WITHOUT PF'!$D$6:$AM$177,36,0)</f>
        <v>8</v>
      </c>
      <c r="J68" s="12">
        <f t="shared" si="0"/>
        <v>28</v>
      </c>
      <c r="K68" s="12">
        <v>16792</v>
      </c>
      <c r="L68" s="12">
        <f t="shared" si="1"/>
        <v>16792</v>
      </c>
      <c r="M68" s="20">
        <f t="shared" si="2"/>
        <v>126</v>
      </c>
      <c r="N68" s="20">
        <v>0</v>
      </c>
      <c r="O68" s="12">
        <f t="shared" si="3"/>
        <v>16666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f>VLOOKUP(B69,'[1]WITHOUT PF'!$D$6:$AJ$177,33,0)</f>
        <v>20</v>
      </c>
      <c r="G69" s="24">
        <f>VLOOKUP(B69,'[1]WITHOUT PF'!$D$6:$AK$177,34,0)</f>
        <v>4</v>
      </c>
      <c r="H69" s="20">
        <v>0</v>
      </c>
      <c r="I69" s="20">
        <f>VLOOKUP(B69,'[1]WITHOUT PF'!$D$6:$AM$177,36,0)</f>
        <v>4</v>
      </c>
      <c r="J69" s="12">
        <f t="shared" si="0"/>
        <v>28</v>
      </c>
      <c r="K69" s="12">
        <v>20357</v>
      </c>
      <c r="L69" s="12">
        <f t="shared" si="1"/>
        <v>20357</v>
      </c>
      <c r="M69" s="20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3" customFormat="1" ht="19.5" customHeight="1">
      <c r="A70" s="20">
        <v>62</v>
      </c>
      <c r="B70" s="27">
        <v>2214517887</v>
      </c>
      <c r="C70" s="11" t="s">
        <v>153</v>
      </c>
      <c r="D70" s="11" t="s">
        <v>154</v>
      </c>
      <c r="E70" s="10" t="s">
        <v>84</v>
      </c>
      <c r="F70" s="24">
        <f>VLOOKUP(B70,'[1]WITHOUT PF'!$D$6:$AJ$177,33,0)</f>
        <v>23</v>
      </c>
      <c r="G70" s="24">
        <f>VLOOKUP(B70,'[1]WITHOUT PF'!$D$6:$AK$177,34,0)</f>
        <v>4</v>
      </c>
      <c r="H70" s="20">
        <v>0</v>
      </c>
      <c r="I70" s="20">
        <f>VLOOKUP(B70,'[1]WITHOUT PF'!$D$6:$AM$177,36,0)</f>
        <v>1</v>
      </c>
      <c r="J70" s="12">
        <f t="shared" si="0"/>
        <v>28</v>
      </c>
      <c r="K70" s="12">
        <v>20357</v>
      </c>
      <c r="L70" s="12">
        <f t="shared" si="1"/>
        <v>20357</v>
      </c>
      <c r="M70" s="20">
        <f t="shared" si="2"/>
        <v>153</v>
      </c>
      <c r="N70" s="20">
        <v>0</v>
      </c>
      <c r="O70" s="12">
        <f t="shared" si="3"/>
        <v>20204</v>
      </c>
      <c r="P70" s="20"/>
      <c r="Q70" s="43" t="s">
        <v>35</v>
      </c>
      <c r="R70" s="44" t="s">
        <v>171</v>
      </c>
      <c r="S70" s="43" t="s">
        <v>118</v>
      </c>
      <c r="T70" s="43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f>VLOOKUP(B71,'[1]WITHOUT PF'!$D$6:$AJ$177,33,0)</f>
        <v>24</v>
      </c>
      <c r="G71" s="24">
        <f>VLOOKUP(B71,'[1]WITHOUT PF'!$D$6:$AK$177,34,0)</f>
        <v>4</v>
      </c>
      <c r="H71" s="20">
        <v>0</v>
      </c>
      <c r="I71" s="20">
        <f>VLOOKUP(B71,'[1]WITHOUT PF'!$D$6:$AM$177,36,0)</f>
        <v>0</v>
      </c>
      <c r="J71" s="12">
        <f t="shared" si="0"/>
        <v>28</v>
      </c>
      <c r="K71" s="12">
        <v>20357</v>
      </c>
      <c r="L71" s="12">
        <f t="shared" si="1"/>
        <v>20357</v>
      </c>
      <c r="M71" s="20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f>VLOOKUP(B72,'[1]WITHOUT PF'!$D$6:$AJ$177,33,0)</f>
        <v>23</v>
      </c>
      <c r="G72" s="24">
        <f>VLOOKUP(B72,'[1]WITHOUT PF'!$D$6:$AK$177,34,0)</f>
        <v>4</v>
      </c>
      <c r="H72" s="20">
        <v>0</v>
      </c>
      <c r="I72" s="20">
        <f>VLOOKUP(B72,'[1]WITHOUT PF'!$D$6:$AM$177,36,0)</f>
        <v>1</v>
      </c>
      <c r="J72" s="12">
        <f t="shared" si="0"/>
        <v>28</v>
      </c>
      <c r="K72" s="12">
        <v>20357</v>
      </c>
      <c r="L72" s="12">
        <f t="shared" si="1"/>
        <v>20357</v>
      </c>
      <c r="M72" s="20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f>VLOOKUP(B73,'[1]WITHOUT PF'!$D$6:$AJ$177,33,0)</f>
        <v>21</v>
      </c>
      <c r="G73" s="24">
        <f>VLOOKUP(B73,'[1]WITHOUT PF'!$D$6:$AK$177,34,0)</f>
        <v>4</v>
      </c>
      <c r="H73" s="20">
        <v>0</v>
      </c>
      <c r="I73" s="20">
        <f>VLOOKUP(B73,'[1]WITHOUT PF'!$D$6:$AM$177,36,0)</f>
        <v>3</v>
      </c>
      <c r="J73" s="12">
        <f t="shared" si="0"/>
        <v>28</v>
      </c>
      <c r="K73" s="12">
        <v>20357</v>
      </c>
      <c r="L73" s="12">
        <f t="shared" si="1"/>
        <v>20357</v>
      </c>
      <c r="M73" s="20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f>VLOOKUP(B74,'[1]WITHOUT PF'!$D$6:$AJ$177,33,0)</f>
        <v>21</v>
      </c>
      <c r="G74" s="24">
        <f>VLOOKUP(B74,'[1]WITHOUT PF'!$D$6:$AK$177,34,0)</f>
        <v>4</v>
      </c>
      <c r="H74" s="20">
        <v>0</v>
      </c>
      <c r="I74" s="20">
        <f>VLOOKUP(B74,'[1]WITHOUT PF'!$D$6:$AM$177,36,0)</f>
        <v>3</v>
      </c>
      <c r="J74" s="12">
        <f aca="true" t="shared" si="4" ref="J74:J87">F74+G74+H74+I74</f>
        <v>28</v>
      </c>
      <c r="K74" s="12">
        <v>18499</v>
      </c>
      <c r="L74" s="12">
        <f aca="true" t="shared" si="5" ref="L74:L87">K74/D$7*J74</f>
        <v>18499</v>
      </c>
      <c r="M74" s="20">
        <f aca="true" t="shared" si="6" ref="M74:M88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f>VLOOKUP(B75,'[1]WITHOUT PF'!$D$6:$AJ$177,33,0)</f>
        <v>23</v>
      </c>
      <c r="G75" s="24">
        <f>VLOOKUP(B75,'[1]WITHOUT PF'!$D$6:$AK$177,34,0)</f>
        <v>4</v>
      </c>
      <c r="H75" s="20">
        <v>0</v>
      </c>
      <c r="I75" s="20">
        <f>VLOOKUP(B75,'[1]WITHOUT PF'!$D$6:$AM$177,36,0)</f>
        <v>1</v>
      </c>
      <c r="J75" s="12">
        <f t="shared" si="4"/>
        <v>28</v>
      </c>
      <c r="K75" s="12">
        <v>16792</v>
      </c>
      <c r="L75" s="12">
        <f t="shared" si="5"/>
        <v>16792</v>
      </c>
      <c r="M75" s="20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f>VLOOKUP(B76,'[1]WITHOUT PF'!$D$6:$AJ$177,33,0)</f>
        <v>23</v>
      </c>
      <c r="G76" s="24">
        <f>VLOOKUP(B76,'[1]WITHOUT PF'!$D$6:$AK$177,34,0)</f>
        <v>4</v>
      </c>
      <c r="H76" s="20">
        <v>0</v>
      </c>
      <c r="I76" s="20">
        <f>VLOOKUP(B76,'[1]WITHOUT PF'!$D$6:$AM$177,36,0)</f>
        <v>1</v>
      </c>
      <c r="J76" s="12">
        <f t="shared" si="4"/>
        <v>28</v>
      </c>
      <c r="K76" s="12">
        <v>16792</v>
      </c>
      <c r="L76" s="12">
        <f t="shared" si="5"/>
        <v>16792</v>
      </c>
      <c r="M76" s="20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f>VLOOKUP(B77,'[1]WITHOUT PF'!$D$6:$AJ$177,33,0)</f>
        <v>23</v>
      </c>
      <c r="G77" s="24">
        <f>VLOOKUP(B77,'[1]WITHOUT PF'!$D$6:$AK$177,34,0)</f>
        <v>4</v>
      </c>
      <c r="H77" s="20">
        <v>0</v>
      </c>
      <c r="I77" s="20">
        <f>VLOOKUP(B77,'[1]WITHOUT PF'!$D$6:$AM$177,36,0)</f>
        <v>1</v>
      </c>
      <c r="J77" s="12">
        <f t="shared" si="4"/>
        <v>28</v>
      </c>
      <c r="K77" s="12">
        <v>16792</v>
      </c>
      <c r="L77" s="12">
        <f t="shared" si="5"/>
        <v>16792</v>
      </c>
      <c r="M77" s="20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f>VLOOKUP(B78,'[1]WITHOUT PF'!$D$6:$AJ$177,33,0)</f>
        <v>22</v>
      </c>
      <c r="G78" s="24">
        <f>VLOOKUP(B78,'[1]WITHOUT PF'!$D$6:$AK$177,34,0)</f>
        <v>4</v>
      </c>
      <c r="H78" s="20">
        <v>0</v>
      </c>
      <c r="I78" s="20">
        <f>VLOOKUP(B78,'[1]WITHOUT PF'!$D$6:$AM$177,36,0)</f>
        <v>1</v>
      </c>
      <c r="J78" s="12">
        <f t="shared" si="4"/>
        <v>27</v>
      </c>
      <c r="K78" s="12">
        <v>16792</v>
      </c>
      <c r="L78" s="12">
        <f t="shared" si="5"/>
        <v>16192.285714285714</v>
      </c>
      <c r="M78" s="20">
        <f t="shared" si="6"/>
        <v>122</v>
      </c>
      <c r="N78" s="20">
        <v>0</v>
      </c>
      <c r="O78" s="12">
        <f t="shared" si="7"/>
        <v>16070.285714285714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f>VLOOKUP(B79,'[1]WITHOUT PF'!$D$6:$AJ$177,33,0)</f>
        <v>23</v>
      </c>
      <c r="G79" s="24">
        <f>VLOOKUP(B79,'[1]WITHOUT PF'!$D$6:$AK$177,34,0)</f>
        <v>4</v>
      </c>
      <c r="H79" s="20">
        <v>0</v>
      </c>
      <c r="I79" s="20">
        <f>VLOOKUP(B79,'[1]WITHOUT PF'!$D$6:$AM$177,36,0)</f>
        <v>1</v>
      </c>
      <c r="J79" s="12">
        <f t="shared" si="4"/>
        <v>28</v>
      </c>
      <c r="K79" s="12">
        <v>16792</v>
      </c>
      <c r="L79" s="12">
        <f t="shared" si="5"/>
        <v>16792</v>
      </c>
      <c r="M79" s="20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f>VLOOKUP(B80,'[1]WITHOUT PF'!$D$6:$AJ$177,33,0)</f>
        <v>23</v>
      </c>
      <c r="G80" s="24">
        <f>VLOOKUP(B80,'[1]WITHOUT PF'!$D$6:$AK$177,34,0)</f>
        <v>4</v>
      </c>
      <c r="H80" s="20">
        <v>0</v>
      </c>
      <c r="I80" s="20">
        <f>VLOOKUP(B80,'[1]WITHOUT PF'!$D$6:$AM$177,36,0)</f>
        <v>1</v>
      </c>
      <c r="J80" s="12">
        <f t="shared" si="4"/>
        <v>28</v>
      </c>
      <c r="K80" s="12">
        <v>16792</v>
      </c>
      <c r="L80" s="12">
        <f t="shared" si="5"/>
        <v>16792</v>
      </c>
      <c r="M80" s="20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f>VLOOKUP(B81,'[1]WITHOUT PF'!$D$6:$AJ$177,33,0)</f>
        <v>23</v>
      </c>
      <c r="G81" s="24">
        <f>VLOOKUP(B81,'[1]WITHOUT PF'!$D$6:$AK$177,34,0)</f>
        <v>4</v>
      </c>
      <c r="H81" s="20">
        <v>0</v>
      </c>
      <c r="I81" s="20">
        <f>VLOOKUP(B81,'[1]WITHOUT PF'!$D$6:$AM$177,36,0)</f>
        <v>1</v>
      </c>
      <c r="J81" s="12">
        <f t="shared" si="4"/>
        <v>28</v>
      </c>
      <c r="K81" s="12">
        <v>16792</v>
      </c>
      <c r="L81" s="12">
        <f t="shared" si="5"/>
        <v>16792</v>
      </c>
      <c r="M81" s="20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f>VLOOKUP(B82,'[1]WITHOUT PF'!$D$6:$AJ$177,33,0)</f>
        <v>23</v>
      </c>
      <c r="G82" s="24">
        <f>VLOOKUP(B82,'[1]WITHOUT PF'!$D$6:$AK$177,34,0)</f>
        <v>4</v>
      </c>
      <c r="H82" s="20">
        <v>0</v>
      </c>
      <c r="I82" s="20">
        <f>VLOOKUP(B82,'[1]WITHOUT PF'!$D$6:$AM$177,36,0)</f>
        <v>1</v>
      </c>
      <c r="J82" s="12">
        <f t="shared" si="4"/>
        <v>28</v>
      </c>
      <c r="K82" s="12">
        <v>16792</v>
      </c>
      <c r="L82" s="12">
        <f t="shared" si="5"/>
        <v>16792</v>
      </c>
      <c r="M82" s="20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f>VLOOKUP(B83,'[1]WITHOUT PF'!$D$6:$AJ$177,33,0)</f>
        <v>23</v>
      </c>
      <c r="G83" s="24">
        <f>VLOOKUP(B83,'[1]WITHOUT PF'!$D$6:$AK$177,34,0)</f>
        <v>4</v>
      </c>
      <c r="H83" s="20">
        <v>0</v>
      </c>
      <c r="I83" s="20">
        <f>VLOOKUP(B83,'[1]WITHOUT PF'!$D$6:$AM$177,36,0)</f>
        <v>1</v>
      </c>
      <c r="J83" s="12">
        <f t="shared" si="4"/>
        <v>28</v>
      </c>
      <c r="K83" s="12">
        <v>16792</v>
      </c>
      <c r="L83" s="12">
        <f t="shared" si="5"/>
        <v>16792</v>
      </c>
      <c r="M83" s="20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f>VLOOKUP(B84,'[1]WITHOUT PF'!$D$6:$AJ$177,33,0)</f>
        <v>24</v>
      </c>
      <c r="G84" s="24">
        <f>VLOOKUP(B84,'[1]WITHOUT PF'!$D$6:$AK$177,34,0)</f>
        <v>4</v>
      </c>
      <c r="H84" s="20">
        <v>0</v>
      </c>
      <c r="I84" s="20">
        <f>VLOOKUP(B84,'[1]WITHOUT PF'!$D$6:$AM$177,36,0)</f>
        <v>0</v>
      </c>
      <c r="J84" s="12">
        <f t="shared" si="4"/>
        <v>28</v>
      </c>
      <c r="K84" s="12">
        <v>20357</v>
      </c>
      <c r="L84" s="12">
        <f t="shared" si="5"/>
        <v>20357</v>
      </c>
      <c r="M84" s="20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f>VLOOKUP(B85,'[1]WITHOUT PF'!$D$6:$AJ$177,33,0)</f>
        <v>23</v>
      </c>
      <c r="G85" s="24">
        <f>VLOOKUP(B85,'[1]WITHOUT PF'!$D$6:$AK$177,34,0)</f>
        <v>4</v>
      </c>
      <c r="H85" s="20">
        <v>0</v>
      </c>
      <c r="I85" s="20">
        <f>VLOOKUP(B85,'[1]WITHOUT PF'!$D$6:$AM$177,36,0)</f>
        <v>1</v>
      </c>
      <c r="J85" s="12">
        <f t="shared" si="4"/>
        <v>28</v>
      </c>
      <c r="K85" s="12">
        <v>16792</v>
      </c>
      <c r="L85" s="12">
        <f t="shared" si="5"/>
        <v>16792</v>
      </c>
      <c r="M85" s="20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f>VLOOKUP(B86,'[1]WITHOUT PF'!$D$6:$AJ$177,33,0)</f>
        <v>24</v>
      </c>
      <c r="G86" s="24">
        <f>VLOOKUP(B86,'[1]WITHOUT PF'!$D$6:$AK$177,34,0)</f>
        <v>4</v>
      </c>
      <c r="H86" s="20">
        <v>0</v>
      </c>
      <c r="I86" s="20">
        <f>VLOOKUP(B86,'[1]WITHOUT PF'!$D$6:$AM$177,36,0)</f>
        <v>0</v>
      </c>
      <c r="J86" s="12">
        <f t="shared" si="4"/>
        <v>28</v>
      </c>
      <c r="K86" s="12">
        <v>18499</v>
      </c>
      <c r="L86" s="12">
        <f t="shared" si="5"/>
        <v>18499</v>
      </c>
      <c r="M86" s="20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f>VLOOKUP(B87,'[1]WITHOUT PF'!$D$6:$AJ$177,33,0)</f>
        <v>24</v>
      </c>
      <c r="G87" s="24">
        <f>VLOOKUP(B87,'[1]WITHOUT PF'!$D$6:$AK$177,34,0)</f>
        <v>4</v>
      </c>
      <c r="H87" s="20">
        <v>0</v>
      </c>
      <c r="I87" s="20">
        <f>VLOOKUP(B87,'[1]WITHOUT PF'!$D$6:$AM$177,36,0)</f>
        <v>0</v>
      </c>
      <c r="J87" s="12">
        <f t="shared" si="4"/>
        <v>28</v>
      </c>
      <c r="K87" s="12">
        <v>18499</v>
      </c>
      <c r="L87" s="12">
        <f t="shared" si="5"/>
        <v>18499</v>
      </c>
      <c r="M87" s="20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13" customFormat="1" ht="19.5" customHeight="1">
      <c r="A88" s="20">
        <v>81</v>
      </c>
      <c r="B88" s="27">
        <v>2214868726</v>
      </c>
      <c r="C88" s="11" t="s">
        <v>464</v>
      </c>
      <c r="D88" s="11" t="s">
        <v>465</v>
      </c>
      <c r="E88" s="10" t="s">
        <v>25</v>
      </c>
      <c r="F88" s="24">
        <f>VLOOKUP(B88,'[1]WITHOUT PF'!$D$6:$AJ$177,33,0)</f>
        <v>3</v>
      </c>
      <c r="G88" s="24">
        <f>VLOOKUP(B88,'[1]WITHOUT PF'!$D$6:$AK$177,34,0)</f>
        <v>0</v>
      </c>
      <c r="H88" s="20">
        <v>0</v>
      </c>
      <c r="I88" s="20">
        <f>VLOOKUP(B88,'[1]WITHOUT PF'!$D$6:$AM$177,36,0)</f>
        <v>0</v>
      </c>
      <c r="J88" s="12">
        <f>F88+G88+H88+I88</f>
        <v>3</v>
      </c>
      <c r="K88" s="12">
        <v>16792</v>
      </c>
      <c r="L88" s="12">
        <f>K88/D$7*J88</f>
        <v>1799.1428571428569</v>
      </c>
      <c r="M88" s="20">
        <f t="shared" si="6"/>
        <v>14</v>
      </c>
      <c r="N88" s="20">
        <v>0</v>
      </c>
      <c r="O88" s="12">
        <f>L88-M88-N88</f>
        <v>1785.1428571428569</v>
      </c>
      <c r="P88" s="20"/>
      <c r="Q88" s="43" t="s">
        <v>72</v>
      </c>
      <c r="R88" s="44" t="s">
        <v>466</v>
      </c>
      <c r="S88" s="43" t="s">
        <v>28</v>
      </c>
      <c r="T88" s="43" t="s">
        <v>85</v>
      </c>
    </row>
    <row r="89" spans="1:20" s="7" customFormat="1" ht="19.5" customHeight="1">
      <c r="A89" s="79" t="s">
        <v>3</v>
      </c>
      <c r="B89" s="79"/>
      <c r="C89" s="79"/>
      <c r="D89" s="38"/>
      <c r="E89" s="38"/>
      <c r="F89" s="25">
        <f>SUM(F9:F88)</f>
        <v>1673</v>
      </c>
      <c r="G89" s="25">
        <f aca="true" t="shared" si="8" ref="G89:O89">SUM(G9:G88)</f>
        <v>288</v>
      </c>
      <c r="H89" s="25">
        <f t="shared" si="8"/>
        <v>0</v>
      </c>
      <c r="I89" s="25">
        <f t="shared" si="8"/>
        <v>81</v>
      </c>
      <c r="J89" s="25">
        <f t="shared" si="8"/>
        <v>2042</v>
      </c>
      <c r="K89" s="25"/>
      <c r="L89" s="25">
        <f t="shared" si="8"/>
        <v>1295855.3928571427</v>
      </c>
      <c r="M89" s="25">
        <f t="shared" si="8"/>
        <v>9736</v>
      </c>
      <c r="N89" s="25">
        <v>6500</v>
      </c>
      <c r="O89" s="25">
        <f t="shared" si="8"/>
        <v>1279619.3928571427</v>
      </c>
      <c r="P89" s="26"/>
      <c r="Q89" s="45"/>
      <c r="R89" s="42"/>
      <c r="S89" s="45"/>
      <c r="T89" s="45"/>
    </row>
    <row r="90" spans="17:20" ht="12.75">
      <c r="Q90" s="9"/>
      <c r="R90" s="30"/>
      <c r="S90" s="9"/>
      <c r="T90" s="9"/>
    </row>
    <row r="92" spans="2:4" ht="12.75">
      <c r="B92" s="34"/>
      <c r="C92" s="21"/>
      <c r="D92" s="21"/>
    </row>
    <row r="93" spans="2:10" ht="12.75">
      <c r="B93" s="34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4"/>
      <c r="C94" s="35"/>
      <c r="D94" s="21"/>
      <c r="E94" s="35"/>
      <c r="F94" s="36"/>
      <c r="G94" s="36"/>
      <c r="H94" s="36"/>
      <c r="I94" s="21"/>
      <c r="J94" s="21"/>
    </row>
    <row r="95" spans="2:20" s="8" customFormat="1" ht="12.75">
      <c r="B95" s="34"/>
      <c r="C95" s="21"/>
      <c r="D95" s="21"/>
      <c r="E95" s="21"/>
      <c r="F95" s="21"/>
      <c r="G95" s="34"/>
      <c r="H95" s="34"/>
      <c r="I95" s="21"/>
      <c r="J95" s="21"/>
      <c r="P95" s="3"/>
      <c r="Q95" s="3"/>
      <c r="R95" s="28"/>
      <c r="S95" s="3"/>
      <c r="T95" s="3"/>
    </row>
    <row r="96" spans="2:6" ht="12.75">
      <c r="B96" s="34"/>
      <c r="C96" s="21"/>
      <c r="D96" s="21"/>
      <c r="E96" s="21"/>
      <c r="F96" s="21"/>
    </row>
    <row r="97" spans="2:6" ht="21">
      <c r="B97" s="34"/>
      <c r="C97" s="21"/>
      <c r="D97" s="22"/>
      <c r="E97" s="23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  <row r="100" spans="3:6" ht="12.75">
      <c r="C100" s="21"/>
      <c r="D100" s="21"/>
      <c r="E100" s="21"/>
      <c r="F100" s="21"/>
    </row>
  </sheetData>
  <sheetProtection/>
  <autoFilter ref="A8:T89"/>
  <mergeCells count="4">
    <mergeCell ref="A2:P2"/>
    <mergeCell ref="A3:P3"/>
    <mergeCell ref="A7:C7"/>
    <mergeCell ref="A89:C89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4">
    <cfRule type="duplicateValues" priority="2" dxfId="0">
      <formula>AND(COUNTIF($C$94:$C$94,C94)&gt;1,NOT(ISBLANK(C94)))</formula>
    </cfRule>
  </conditionalFormatting>
  <conditionalFormatting sqref="E94">
    <cfRule type="duplicateValues" priority="1" dxfId="0">
      <formula>AND(COUNTIF($E$94:$E$94,E94)&gt;1,NOT(ISBLANK(E94)))</formula>
    </cfRule>
  </conditionalFormatting>
  <conditionalFormatting sqref="R89:R65536 R1:R8">
    <cfRule type="duplicateValues" priority="623" dxfId="0" stopIfTrue="1">
      <formula>AND(COUNTIF($R$89:$R$65536,R1)+COUNTIF($R$1:$R$8,R1)&gt;1,NOT(ISBLANK(R1)))</formula>
    </cfRule>
  </conditionalFormatting>
  <conditionalFormatting sqref="R1:R65536">
    <cfRule type="duplicateValues" priority="625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86" r:id="rId1"/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view="pageBreakPreview" zoomScaleNormal="98" zoomScaleSheetLayoutView="100" zoomScalePageLayoutView="0" workbookViewId="0" topLeftCell="B75">
      <selection activeCell="C79" sqref="C79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47"/>
      <c r="R2" s="48"/>
      <c r="S2" s="48"/>
    </row>
    <row r="3" spans="1:19" ht="15" customHeight="1">
      <c r="A3" s="77" t="s">
        <v>467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3"/>
      <c r="E5" s="53"/>
      <c r="F5" s="53"/>
      <c r="G5" s="53"/>
      <c r="H5" s="53"/>
      <c r="I5" s="53"/>
      <c r="J5" s="53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78" t="s">
        <v>15</v>
      </c>
      <c r="B7" s="78"/>
      <c r="C7" s="78"/>
      <c r="D7" s="53">
        <v>31</v>
      </c>
      <c r="E7" s="53"/>
      <c r="F7" s="53"/>
      <c r="G7" s="53"/>
      <c r="H7" s="53"/>
      <c r="I7" s="53"/>
      <c r="J7" s="53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VLOOKUP(B9,'[2]WITHOUT PF'!$D$6:$AM$195,36,0)</f>
        <v>26</v>
      </c>
      <c r="G9" s="24">
        <f>VLOOKUP(B9,'[2]WITHOUT PF'!$D$6:$AN$195,37,0)</f>
        <v>4</v>
      </c>
      <c r="H9" s="20">
        <v>0</v>
      </c>
      <c r="I9" s="20">
        <f>VLOOKUP(B9,'[2]WITHOUT PF'!$D$6:$AP$195,39,0)</f>
        <v>1</v>
      </c>
      <c r="J9" s="12">
        <f>F9+G9+H9+I9</f>
        <v>31</v>
      </c>
      <c r="K9" s="12">
        <v>16792</v>
      </c>
      <c r="L9" s="12">
        <f>K9/D$7*J9</f>
        <v>16792</v>
      </c>
      <c r="M9" s="20">
        <f>ROUNDUP(L9*0.75%,0)</f>
        <v>126</v>
      </c>
      <c r="N9" s="20">
        <f>VLOOKUP(B9,'[2]WITHOUT PF'!$D$6:$AS$195,42,0)</f>
        <v>0</v>
      </c>
      <c r="O9" s="12">
        <f>L9-M9-N9</f>
        <v>16666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2214902707</v>
      </c>
      <c r="C10" s="11" t="s">
        <v>242</v>
      </c>
      <c r="D10" s="11" t="s">
        <v>98</v>
      </c>
      <c r="E10" s="10" t="s">
        <v>25</v>
      </c>
      <c r="F10" s="24">
        <f>VLOOKUP(B10,'[2]WITHOUT PF'!$D$6:$AM$195,36,0)</f>
        <v>26</v>
      </c>
      <c r="G10" s="24">
        <f>VLOOKUP(B10,'[2]WITHOUT PF'!$D$6:$AN$195,37,0)</f>
        <v>4</v>
      </c>
      <c r="H10" s="20">
        <v>0</v>
      </c>
      <c r="I10" s="20">
        <f>VLOOKUP(B10,'[2]WITHOUT PF'!$D$6:$AP$195,39,0)</f>
        <v>1</v>
      </c>
      <c r="J10" s="12">
        <f aca="true" t="shared" si="0" ref="J10:J65">F10+G10+H10+I10</f>
        <v>31</v>
      </c>
      <c r="K10" s="12">
        <v>16792</v>
      </c>
      <c r="L10" s="12">
        <f aca="true" t="shared" si="1" ref="L10:L65">K10/D$7*J10</f>
        <v>16792</v>
      </c>
      <c r="M10" s="20">
        <f aca="true" t="shared" si="2" ref="M10:M65">ROUNDUP(L10*0.75%,0)</f>
        <v>126</v>
      </c>
      <c r="N10" s="20">
        <f>VLOOKUP(B10,'[2]WITHOUT PF'!$D$6:$AS$195,42,0)</f>
        <v>0</v>
      </c>
      <c r="O10" s="12">
        <f aca="true" t="shared" si="3" ref="O10:O65">L10-M10-N10</f>
        <v>16666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VLOOKUP(B11,'[2]WITHOUT PF'!$D$6:$AM$195,36,0)</f>
        <v>26</v>
      </c>
      <c r="G11" s="24">
        <f>VLOOKUP(B11,'[2]WITHOUT PF'!$D$6:$AN$195,37,0)</f>
        <v>4</v>
      </c>
      <c r="H11" s="20">
        <v>0</v>
      </c>
      <c r="I11" s="20">
        <f>VLOOKUP(B11,'[2]WITHOUT PF'!$D$6:$AP$195,39,0)</f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f>VLOOKUP(B11,'[2]WITHOUT PF'!$D$6:$AS$195,42,0)</f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2214956495</v>
      </c>
      <c r="C12" s="11" t="s">
        <v>449</v>
      </c>
      <c r="D12" s="11" t="s">
        <v>270</v>
      </c>
      <c r="E12" s="10" t="s">
        <v>25</v>
      </c>
      <c r="F12" s="24">
        <f>VLOOKUP(B12,'[2]WITHOUT PF'!$D$6:$AM$195,36,0)</f>
        <v>26</v>
      </c>
      <c r="G12" s="24">
        <f>VLOOKUP(B12,'[2]WITHOUT PF'!$D$6:$AN$195,37,0)</f>
        <v>4</v>
      </c>
      <c r="H12" s="20">
        <v>0</v>
      </c>
      <c r="I12" s="20">
        <f>VLOOKUP(B12,'[2]WITHOUT PF'!$D$6:$AP$195,39,0)</f>
        <v>1</v>
      </c>
      <c r="J12" s="12">
        <f t="shared" si="0"/>
        <v>31</v>
      </c>
      <c r="K12" s="12">
        <v>16792</v>
      </c>
      <c r="L12" s="12">
        <f t="shared" si="1"/>
        <v>16792</v>
      </c>
      <c r="M12" s="20">
        <f t="shared" si="2"/>
        <v>126</v>
      </c>
      <c r="N12" s="20">
        <f>VLOOKUP(B12,'[2]WITHOUT PF'!$D$6:$AS$195,42,0)</f>
        <v>0</v>
      </c>
      <c r="O12" s="12">
        <f t="shared" si="3"/>
        <v>16666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VLOOKUP(B13,'[2]WITHOUT PF'!$D$6:$AM$195,36,0)</f>
        <v>17</v>
      </c>
      <c r="G13" s="24">
        <f>VLOOKUP(B13,'[2]WITHOUT PF'!$D$6:$AN$195,37,0)</f>
        <v>3</v>
      </c>
      <c r="H13" s="20">
        <v>0</v>
      </c>
      <c r="I13" s="20">
        <f>VLOOKUP(B13,'[2]WITHOUT PF'!$D$6:$AP$195,39,0)</f>
        <v>0</v>
      </c>
      <c r="J13" s="12">
        <f t="shared" si="0"/>
        <v>20</v>
      </c>
      <c r="K13" s="12">
        <v>16792</v>
      </c>
      <c r="L13" s="12">
        <f t="shared" si="1"/>
        <v>10833.548387096773</v>
      </c>
      <c r="M13" s="20">
        <f t="shared" si="2"/>
        <v>82</v>
      </c>
      <c r="N13" s="20">
        <f>VLOOKUP(B13,'[2]WITHOUT PF'!$D$6:$AS$195,42,0)</f>
        <v>0</v>
      </c>
      <c r="O13" s="12">
        <f t="shared" si="3"/>
        <v>10751.548387096773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VLOOKUP(B14,'[2]WITHOUT PF'!$D$6:$AM$195,36,0)</f>
        <v>16</v>
      </c>
      <c r="G14" s="24">
        <f>VLOOKUP(B14,'[2]WITHOUT PF'!$D$6:$AN$195,37,0)</f>
        <v>2</v>
      </c>
      <c r="H14" s="20">
        <v>0</v>
      </c>
      <c r="I14" s="20">
        <f>VLOOKUP(B14,'[2]WITHOUT PF'!$D$6:$AP$195,39,0)</f>
        <v>1</v>
      </c>
      <c r="J14" s="12">
        <f t="shared" si="0"/>
        <v>19</v>
      </c>
      <c r="K14" s="12">
        <v>16792</v>
      </c>
      <c r="L14" s="12">
        <f t="shared" si="1"/>
        <v>10291.870967741934</v>
      </c>
      <c r="M14" s="20">
        <f t="shared" si="2"/>
        <v>78</v>
      </c>
      <c r="N14" s="20">
        <f>VLOOKUP(B14,'[2]WITHOUT PF'!$D$6:$AS$195,42,0)</f>
        <v>0</v>
      </c>
      <c r="O14" s="12">
        <f t="shared" si="3"/>
        <v>10213.870967741934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VLOOKUP(B15,'[2]WITHOUT PF'!$D$6:$AM$195,36,0)</f>
        <v>5</v>
      </c>
      <c r="G15" s="24">
        <f>VLOOKUP(B15,'[2]WITHOUT PF'!$D$6:$AN$195,37,0)</f>
        <v>1</v>
      </c>
      <c r="H15" s="20">
        <v>0</v>
      </c>
      <c r="I15" s="20">
        <f>VLOOKUP(B15,'[2]WITHOUT PF'!$D$6:$AP$195,39,0)</f>
        <v>0</v>
      </c>
      <c r="J15" s="12">
        <f t="shared" si="0"/>
        <v>6</v>
      </c>
      <c r="K15" s="12">
        <v>16792</v>
      </c>
      <c r="L15" s="12">
        <f t="shared" si="1"/>
        <v>3250.064516129032</v>
      </c>
      <c r="M15" s="20">
        <f t="shared" si="2"/>
        <v>25</v>
      </c>
      <c r="N15" s="20">
        <f>VLOOKUP(B15,'[2]WITHOUT PF'!$D$6:$AS$195,42,0)</f>
        <v>0</v>
      </c>
      <c r="O15" s="12">
        <f t="shared" si="3"/>
        <v>3225.064516129032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VLOOKUP(B16,'[2]WITHOUT PF'!$D$6:$AM$195,36,0)</f>
        <v>26</v>
      </c>
      <c r="G16" s="24">
        <f>VLOOKUP(B16,'[2]WITHOUT PF'!$D$6:$AN$195,37,0)</f>
        <v>4</v>
      </c>
      <c r="H16" s="20">
        <v>0</v>
      </c>
      <c r="I16" s="20">
        <f>VLOOKUP(B16,'[2]WITHOUT PF'!$D$6:$AP$195,39,0)</f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f>VLOOKUP(B16,'[2]WITHOUT PF'!$D$6:$AS$195,42,0)</f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VLOOKUP(B17,'[2]WITHOUT PF'!$D$6:$AM$195,36,0)</f>
        <v>25</v>
      </c>
      <c r="G17" s="24">
        <f>VLOOKUP(B17,'[2]WITHOUT PF'!$D$6:$AN$195,37,0)</f>
        <v>4</v>
      </c>
      <c r="H17" s="20">
        <v>0</v>
      </c>
      <c r="I17" s="20">
        <f>VLOOKUP(B17,'[2]WITHOUT PF'!$D$6:$AP$195,39,0)</f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20">
        <f t="shared" si="2"/>
        <v>139</v>
      </c>
      <c r="N17" s="20">
        <f>VLOOKUP(B17,'[2]WITHOUT PF'!$D$6:$AS$195,42,0)</f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VLOOKUP(B18,'[2]WITHOUT PF'!$D$6:$AM$195,36,0)</f>
        <v>26</v>
      </c>
      <c r="G18" s="24">
        <f>VLOOKUP(B18,'[2]WITHOUT PF'!$D$6:$AN$195,37,0)</f>
        <v>4</v>
      </c>
      <c r="H18" s="20">
        <v>0</v>
      </c>
      <c r="I18" s="20">
        <f>VLOOKUP(B18,'[2]WITHOUT PF'!$D$6:$AP$195,39,0)</f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f>VLOOKUP(B18,'[2]WITHOUT PF'!$D$6:$AS$195,42,0)</f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1014143645</v>
      </c>
      <c r="C19" s="11" t="s">
        <v>26</v>
      </c>
      <c r="D19" s="11" t="s">
        <v>213</v>
      </c>
      <c r="E19" s="10" t="s">
        <v>25</v>
      </c>
      <c r="F19" s="24">
        <f>VLOOKUP(B19,'[2]WITHOUT PF'!$D$6:$AM$195,36,0)</f>
        <v>15</v>
      </c>
      <c r="G19" s="24">
        <f>VLOOKUP(B19,'[2]WITHOUT PF'!$D$6:$AN$195,37,0)</f>
        <v>2</v>
      </c>
      <c r="H19" s="20">
        <v>0</v>
      </c>
      <c r="I19" s="20">
        <f>VLOOKUP(B19,'[2]WITHOUT PF'!$D$6:$AP$195,39,0)</f>
        <v>0</v>
      </c>
      <c r="J19" s="12">
        <f t="shared" si="0"/>
        <v>17</v>
      </c>
      <c r="K19" s="12">
        <v>16792</v>
      </c>
      <c r="L19" s="12">
        <f t="shared" si="1"/>
        <v>9208.516129032258</v>
      </c>
      <c r="M19" s="20">
        <f t="shared" si="2"/>
        <v>70</v>
      </c>
      <c r="N19" s="20">
        <f>VLOOKUP(B19,'[2]WITHOUT PF'!$D$6:$AS$195,42,0)</f>
        <v>0</v>
      </c>
      <c r="O19" s="12">
        <f t="shared" si="3"/>
        <v>9138.516129032258</v>
      </c>
      <c r="P19" s="20"/>
      <c r="Q19" s="43" t="s">
        <v>51</v>
      </c>
      <c r="R19" s="44" t="s">
        <v>214</v>
      </c>
      <c r="S19" s="43" t="s">
        <v>215</v>
      </c>
      <c r="T19" s="43" t="s">
        <v>74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f>VLOOKUP(B20,'[2]WITHOUT PF'!$D$6:$AM$195,36,0)</f>
        <v>25</v>
      </c>
      <c r="G20" s="24">
        <f>VLOOKUP(B20,'[2]WITHOUT PF'!$D$6:$AN$195,37,0)</f>
        <v>4</v>
      </c>
      <c r="H20" s="20">
        <v>0</v>
      </c>
      <c r="I20" s="20">
        <f>VLOOKUP(B20,'[2]WITHOUT PF'!$D$6:$AP$195,39,0)</f>
        <v>1</v>
      </c>
      <c r="J20" s="12">
        <f t="shared" si="0"/>
        <v>30</v>
      </c>
      <c r="K20" s="12">
        <v>16792</v>
      </c>
      <c r="L20" s="12">
        <f t="shared" si="1"/>
        <v>16250.32258064516</v>
      </c>
      <c r="M20" s="20">
        <f t="shared" si="2"/>
        <v>122</v>
      </c>
      <c r="N20" s="20">
        <f>VLOOKUP(B20,'[2]WITHOUT PF'!$D$6:$AS$195,42,0)</f>
        <v>0</v>
      </c>
      <c r="O20" s="12">
        <f t="shared" si="3"/>
        <v>16128.32258064516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f>VLOOKUP(B21,'[2]WITHOUT PF'!$D$6:$AM$195,36,0)</f>
        <v>26</v>
      </c>
      <c r="G21" s="24">
        <f>VLOOKUP(B21,'[2]WITHOUT PF'!$D$6:$AN$195,37,0)</f>
        <v>4</v>
      </c>
      <c r="H21" s="20">
        <v>0</v>
      </c>
      <c r="I21" s="20">
        <f>VLOOKUP(B21,'[2]WITHOUT PF'!$D$6:$AP$195,39,0)</f>
        <v>1</v>
      </c>
      <c r="J21" s="12">
        <f t="shared" si="0"/>
        <v>31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f>VLOOKUP(B21,'[2]WITHOUT PF'!$D$6:$AS$195,42,0)</f>
        <v>0</v>
      </c>
      <c r="O21" s="12">
        <f t="shared" si="3"/>
        <v>16666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f>VLOOKUP(B22,'[2]WITHOUT PF'!$D$6:$AM$195,36,0)</f>
        <v>24</v>
      </c>
      <c r="G22" s="24">
        <f>VLOOKUP(B22,'[2]WITHOUT PF'!$D$6:$AN$195,37,0)</f>
        <v>4</v>
      </c>
      <c r="H22" s="20">
        <v>0</v>
      </c>
      <c r="I22" s="20">
        <f>VLOOKUP(B22,'[2]WITHOUT PF'!$D$6:$AP$195,39,0)</f>
        <v>1</v>
      </c>
      <c r="J22" s="12">
        <f t="shared" si="0"/>
        <v>29</v>
      </c>
      <c r="K22" s="12">
        <v>16792</v>
      </c>
      <c r="L22" s="12">
        <f t="shared" si="1"/>
        <v>15708.645161290322</v>
      </c>
      <c r="M22" s="20">
        <f t="shared" si="2"/>
        <v>118</v>
      </c>
      <c r="N22" s="20">
        <f>VLOOKUP(B22,'[2]WITHOUT PF'!$D$6:$AS$195,42,0)</f>
        <v>0</v>
      </c>
      <c r="O22" s="12">
        <f t="shared" si="3"/>
        <v>15590.645161290322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f>VLOOKUP(B23,'[2]WITHOUT PF'!$D$6:$AM$195,36,0)</f>
        <v>21</v>
      </c>
      <c r="G23" s="24">
        <f>VLOOKUP(B23,'[2]WITHOUT PF'!$D$6:$AN$195,37,0)</f>
        <v>3</v>
      </c>
      <c r="H23" s="20">
        <v>0</v>
      </c>
      <c r="I23" s="20">
        <f>VLOOKUP(B23,'[2]WITHOUT PF'!$D$6:$AP$195,39,0)</f>
        <v>3</v>
      </c>
      <c r="J23" s="12">
        <f t="shared" si="0"/>
        <v>27</v>
      </c>
      <c r="K23" s="12">
        <v>20357</v>
      </c>
      <c r="L23" s="12">
        <f t="shared" si="1"/>
        <v>17730.290322580644</v>
      </c>
      <c r="M23" s="20">
        <f t="shared" si="2"/>
        <v>133</v>
      </c>
      <c r="N23" s="20">
        <f>VLOOKUP(B23,'[2]WITHOUT PF'!$D$6:$AS$195,42,0)</f>
        <v>0</v>
      </c>
      <c r="O23" s="12">
        <f t="shared" si="3"/>
        <v>17597.290322580644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f>VLOOKUP(B24,'[2]WITHOUT PF'!$D$6:$AM$195,36,0)</f>
        <v>25</v>
      </c>
      <c r="G24" s="24">
        <f>VLOOKUP(B24,'[2]WITHOUT PF'!$D$6:$AN$195,37,0)</f>
        <v>4</v>
      </c>
      <c r="H24" s="20">
        <v>0</v>
      </c>
      <c r="I24" s="20">
        <f>VLOOKUP(B24,'[2]WITHOUT PF'!$D$6:$AP$195,39,0)</f>
        <v>1</v>
      </c>
      <c r="J24" s="12">
        <f t="shared" si="0"/>
        <v>30</v>
      </c>
      <c r="K24" s="12">
        <v>16792</v>
      </c>
      <c r="L24" s="12">
        <f t="shared" si="1"/>
        <v>16250.32258064516</v>
      </c>
      <c r="M24" s="20">
        <f t="shared" si="2"/>
        <v>122</v>
      </c>
      <c r="N24" s="20">
        <f>VLOOKUP(B24,'[2]WITHOUT PF'!$D$6:$AS$195,42,0)</f>
        <v>0</v>
      </c>
      <c r="O24" s="12">
        <f t="shared" si="3"/>
        <v>16128.32258064516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f>VLOOKUP(B25,'[2]WITHOUT PF'!$D$6:$AM$195,36,0)</f>
        <v>26</v>
      </c>
      <c r="G25" s="24">
        <f>VLOOKUP(B25,'[2]WITHOUT PF'!$D$6:$AN$195,37,0)</f>
        <v>4</v>
      </c>
      <c r="H25" s="20">
        <v>0</v>
      </c>
      <c r="I25" s="20">
        <f>VLOOKUP(B25,'[2]WITHOUT PF'!$D$6:$AP$195,39,0)</f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f>VLOOKUP(B25,'[2]WITHOUT PF'!$D$6:$AS$195,42,0)</f>
        <v>0</v>
      </c>
      <c r="O25" s="12">
        <f t="shared" si="3"/>
        <v>16666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f>VLOOKUP(B26,'[2]WITHOUT PF'!$D$6:$AM$195,36,0)</f>
        <v>27</v>
      </c>
      <c r="G26" s="24">
        <f>VLOOKUP(B26,'[2]WITHOUT PF'!$D$6:$AN$195,37,0)</f>
        <v>4</v>
      </c>
      <c r="H26" s="20">
        <v>0</v>
      </c>
      <c r="I26" s="20">
        <f>VLOOKUP(B26,'[2]WITHOUT PF'!$D$6:$AP$195,39,0)</f>
        <v>0</v>
      </c>
      <c r="J26" s="12">
        <f t="shared" si="0"/>
        <v>31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f>VLOOKUP(B26,'[2]WITHOUT PF'!$D$6:$AS$195,42,0)</f>
        <v>0</v>
      </c>
      <c r="O26" s="12">
        <f t="shared" si="3"/>
        <v>16666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f>VLOOKUP(B27,'[2]WITHOUT PF'!$D$6:$AM$195,36,0)</f>
        <v>26</v>
      </c>
      <c r="G27" s="24">
        <f>VLOOKUP(B27,'[2]WITHOUT PF'!$D$6:$AN$195,37,0)</f>
        <v>4</v>
      </c>
      <c r="H27" s="20">
        <v>0</v>
      </c>
      <c r="I27" s="20">
        <f>VLOOKUP(B27,'[2]WITHOUT PF'!$D$6:$AP$195,39,0)</f>
        <v>1</v>
      </c>
      <c r="J27" s="12">
        <f t="shared" si="0"/>
        <v>31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f>VLOOKUP(B27,'[2]WITHOUT PF'!$D$6:$AS$195,42,0)</f>
        <v>0</v>
      </c>
      <c r="O27" s="12">
        <f t="shared" si="3"/>
        <v>16666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f>VLOOKUP(B28,'[2]WITHOUT PF'!$D$6:$AM$195,36,0)</f>
        <v>26</v>
      </c>
      <c r="G28" s="24">
        <f>VLOOKUP(B28,'[2]WITHOUT PF'!$D$6:$AN$195,37,0)</f>
        <v>4</v>
      </c>
      <c r="H28" s="20">
        <v>0</v>
      </c>
      <c r="I28" s="20">
        <f>VLOOKUP(B28,'[2]WITHOUT PF'!$D$6:$AP$195,39,0)</f>
        <v>1</v>
      </c>
      <c r="J28" s="12">
        <f t="shared" si="0"/>
        <v>31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f>VLOOKUP(B28,'[2]WITHOUT PF'!$D$6:$AS$195,42,0)</f>
        <v>0</v>
      </c>
      <c r="O28" s="12">
        <f t="shared" si="3"/>
        <v>16666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f>VLOOKUP(B29,'[2]WITHOUT PF'!$D$6:$AM$195,36,0)</f>
        <v>26</v>
      </c>
      <c r="G29" s="24">
        <f>VLOOKUP(B29,'[2]WITHOUT PF'!$D$6:$AN$195,37,0)</f>
        <v>4</v>
      </c>
      <c r="H29" s="20">
        <v>0</v>
      </c>
      <c r="I29" s="20">
        <f>VLOOKUP(B29,'[2]WITHOUT PF'!$D$6:$AP$195,39,0)</f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20">
        <f t="shared" si="2"/>
        <v>126</v>
      </c>
      <c r="N29" s="20">
        <f>VLOOKUP(B29,'[2]WITHOUT PF'!$D$6:$AS$195,42,0)</f>
        <v>0</v>
      </c>
      <c r="O29" s="12">
        <f t="shared" si="3"/>
        <v>16666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f>VLOOKUP(B30,'[2]WITHOUT PF'!$D$6:$AM$195,36,0)</f>
        <v>26</v>
      </c>
      <c r="G30" s="24">
        <f>VLOOKUP(B30,'[2]WITHOUT PF'!$D$6:$AN$195,37,0)</f>
        <v>4</v>
      </c>
      <c r="H30" s="20">
        <v>0</v>
      </c>
      <c r="I30" s="20">
        <f>VLOOKUP(B30,'[2]WITHOUT PF'!$D$6:$AP$195,39,0)</f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f>VLOOKUP(B30,'[2]WITHOUT PF'!$D$6:$AS$195,42,0)</f>
        <v>0</v>
      </c>
      <c r="O30" s="12">
        <f t="shared" si="3"/>
        <v>16666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f>VLOOKUP(B31,'[2]WITHOUT PF'!$D$6:$AM$195,36,0)</f>
        <v>25</v>
      </c>
      <c r="G31" s="24">
        <f>VLOOKUP(B31,'[2]WITHOUT PF'!$D$6:$AN$195,37,0)</f>
        <v>4</v>
      </c>
      <c r="H31" s="20">
        <v>0</v>
      </c>
      <c r="I31" s="20">
        <f>VLOOKUP(B31,'[2]WITHOUT PF'!$D$6:$AP$195,39,0)</f>
        <v>1</v>
      </c>
      <c r="J31" s="12">
        <f t="shared" si="0"/>
        <v>30</v>
      </c>
      <c r="K31" s="12">
        <v>20357</v>
      </c>
      <c r="L31" s="12">
        <f t="shared" si="1"/>
        <v>19700.32258064516</v>
      </c>
      <c r="M31" s="20">
        <f t="shared" si="2"/>
        <v>148</v>
      </c>
      <c r="N31" s="20">
        <f>VLOOKUP(B31,'[2]WITHOUT PF'!$D$6:$AS$195,42,0)</f>
        <v>0</v>
      </c>
      <c r="O31" s="12">
        <f t="shared" si="3"/>
        <v>19552.32258064516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f>VLOOKUP(B32,'[2]WITHOUT PF'!$D$6:$AM$195,36,0)</f>
        <v>27</v>
      </c>
      <c r="G32" s="24">
        <f>VLOOKUP(B32,'[2]WITHOUT PF'!$D$6:$AN$195,37,0)</f>
        <v>4</v>
      </c>
      <c r="H32" s="20">
        <v>0</v>
      </c>
      <c r="I32" s="20">
        <f>VLOOKUP(B32,'[2]WITHOUT PF'!$D$6:$AP$195,39,0)</f>
        <v>0</v>
      </c>
      <c r="J32" s="12">
        <f t="shared" si="0"/>
        <v>31</v>
      </c>
      <c r="K32" s="12">
        <v>16792</v>
      </c>
      <c r="L32" s="12">
        <f t="shared" si="1"/>
        <v>16792</v>
      </c>
      <c r="M32" s="20">
        <f t="shared" si="2"/>
        <v>126</v>
      </c>
      <c r="N32" s="20">
        <f>VLOOKUP(B32,'[2]WITHOUT PF'!$D$6:$AS$195,42,0)</f>
        <v>0</v>
      </c>
      <c r="O32" s="12">
        <f t="shared" si="3"/>
        <v>16666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f>VLOOKUP(B33,'[2]WITHOUT PF'!$D$6:$AM$195,36,0)</f>
        <v>26</v>
      </c>
      <c r="G33" s="24">
        <f>VLOOKUP(B33,'[2]WITHOUT PF'!$D$6:$AN$195,37,0)</f>
        <v>4</v>
      </c>
      <c r="H33" s="20">
        <v>0</v>
      </c>
      <c r="I33" s="20">
        <f>VLOOKUP(B33,'[2]WITHOUT PF'!$D$6:$AP$195,39,0)</f>
        <v>1</v>
      </c>
      <c r="J33" s="12">
        <f t="shared" si="0"/>
        <v>31</v>
      </c>
      <c r="K33" s="12">
        <v>16792</v>
      </c>
      <c r="L33" s="12">
        <f t="shared" si="1"/>
        <v>16792</v>
      </c>
      <c r="M33" s="20">
        <f t="shared" si="2"/>
        <v>126</v>
      </c>
      <c r="N33" s="20">
        <f>VLOOKUP(B33,'[2]WITHOUT PF'!$D$6:$AS$195,42,0)</f>
        <v>0</v>
      </c>
      <c r="O33" s="12">
        <f t="shared" si="3"/>
        <v>16666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f>VLOOKUP(B34,'[2]WITHOUT PF'!$D$6:$AM$195,36,0)</f>
        <v>24</v>
      </c>
      <c r="G34" s="24">
        <f>VLOOKUP(B34,'[2]WITHOUT PF'!$D$6:$AN$195,37,0)</f>
        <v>4</v>
      </c>
      <c r="H34" s="20">
        <v>0</v>
      </c>
      <c r="I34" s="20">
        <f>VLOOKUP(B34,'[2]WITHOUT PF'!$D$6:$AP$195,39,0)</f>
        <v>1</v>
      </c>
      <c r="J34" s="12">
        <f t="shared" si="0"/>
        <v>29</v>
      </c>
      <c r="K34" s="12">
        <v>16792</v>
      </c>
      <c r="L34" s="12">
        <f t="shared" si="1"/>
        <v>15708.645161290322</v>
      </c>
      <c r="M34" s="20">
        <f t="shared" si="2"/>
        <v>118</v>
      </c>
      <c r="N34" s="20">
        <f>VLOOKUP(B34,'[2]WITHOUT PF'!$D$6:$AS$195,42,0)</f>
        <v>0</v>
      </c>
      <c r="O34" s="12">
        <f t="shared" si="3"/>
        <v>15590.645161290322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f>VLOOKUP(B35,'[2]WITHOUT PF'!$D$6:$AM$195,36,0)</f>
        <v>27</v>
      </c>
      <c r="G35" s="24">
        <f>VLOOKUP(B35,'[2]WITHOUT PF'!$D$6:$AN$195,37,0)</f>
        <v>4</v>
      </c>
      <c r="H35" s="20">
        <v>0</v>
      </c>
      <c r="I35" s="20">
        <f>VLOOKUP(B35,'[2]WITHOUT PF'!$D$6:$AP$195,39,0)</f>
        <v>0</v>
      </c>
      <c r="J35" s="12">
        <f t="shared" si="0"/>
        <v>31</v>
      </c>
      <c r="K35" s="12">
        <v>20357</v>
      </c>
      <c r="L35" s="12">
        <f t="shared" si="1"/>
        <v>20357</v>
      </c>
      <c r="M35" s="20">
        <f t="shared" si="2"/>
        <v>153</v>
      </c>
      <c r="N35" s="20">
        <f>VLOOKUP(B35,'[2]WITHOUT PF'!$D$6:$AS$195,42,0)</f>
        <v>0</v>
      </c>
      <c r="O35" s="12">
        <f t="shared" si="3"/>
        <v>20204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f>VLOOKUP(B36,'[2]WITHOUT PF'!$D$6:$AM$195,36,0)</f>
        <v>24</v>
      </c>
      <c r="G36" s="24">
        <f>VLOOKUP(B36,'[2]WITHOUT PF'!$D$6:$AN$195,37,0)</f>
        <v>4</v>
      </c>
      <c r="H36" s="20">
        <v>0</v>
      </c>
      <c r="I36" s="20">
        <f>VLOOKUP(B36,'[2]WITHOUT PF'!$D$6:$AP$195,39,0)</f>
        <v>1</v>
      </c>
      <c r="J36" s="12">
        <f t="shared" si="0"/>
        <v>29</v>
      </c>
      <c r="K36" s="12">
        <v>16792</v>
      </c>
      <c r="L36" s="12">
        <f t="shared" si="1"/>
        <v>15708.645161290322</v>
      </c>
      <c r="M36" s="20">
        <f t="shared" si="2"/>
        <v>118</v>
      </c>
      <c r="N36" s="20">
        <f>VLOOKUP(B36,'[2]WITHOUT PF'!$D$6:$AS$195,42,0)</f>
        <v>0</v>
      </c>
      <c r="O36" s="12">
        <f t="shared" si="3"/>
        <v>15590.645161290322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f>VLOOKUP(B37,'[2]WITHOUT PF'!$D$6:$AM$195,36,0)</f>
        <v>25</v>
      </c>
      <c r="G37" s="24">
        <f>VLOOKUP(B37,'[2]WITHOUT PF'!$D$6:$AN$195,37,0)</f>
        <v>4</v>
      </c>
      <c r="H37" s="20">
        <v>0</v>
      </c>
      <c r="I37" s="20">
        <f>VLOOKUP(B37,'[2]WITHOUT PF'!$D$6:$AP$195,39,0)</f>
        <v>1</v>
      </c>
      <c r="J37" s="12">
        <f t="shared" si="0"/>
        <v>30</v>
      </c>
      <c r="K37" s="12">
        <v>16792</v>
      </c>
      <c r="L37" s="12">
        <f t="shared" si="1"/>
        <v>16250.32258064516</v>
      </c>
      <c r="M37" s="20">
        <f t="shared" si="2"/>
        <v>122</v>
      </c>
      <c r="N37" s="20">
        <f>VLOOKUP(B37,'[2]WITHOUT PF'!$D$6:$AS$195,42,0)</f>
        <v>0</v>
      </c>
      <c r="O37" s="12">
        <f t="shared" si="3"/>
        <v>16128.32258064516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f>VLOOKUP(B38,'[2]WITHOUT PF'!$D$6:$AM$195,36,0)</f>
        <v>27</v>
      </c>
      <c r="G38" s="24">
        <f>VLOOKUP(B38,'[2]WITHOUT PF'!$D$6:$AN$195,37,0)</f>
        <v>4</v>
      </c>
      <c r="H38" s="20">
        <v>0</v>
      </c>
      <c r="I38" s="20">
        <f>VLOOKUP(B38,'[2]WITHOUT PF'!$D$6:$AP$195,39,0)</f>
        <v>0</v>
      </c>
      <c r="J38" s="12">
        <f t="shared" si="0"/>
        <v>31</v>
      </c>
      <c r="K38" s="12">
        <v>16792</v>
      </c>
      <c r="L38" s="12">
        <f t="shared" si="1"/>
        <v>16792</v>
      </c>
      <c r="M38" s="20">
        <f t="shared" si="2"/>
        <v>126</v>
      </c>
      <c r="N38" s="20">
        <f>VLOOKUP(B38,'[2]WITHOUT PF'!$D$6:$AS$195,42,0)</f>
        <v>0</v>
      </c>
      <c r="O38" s="12">
        <f t="shared" si="3"/>
        <v>16666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f>VLOOKUP(B39,'[2]WITHOUT PF'!$D$6:$AM$195,36,0)</f>
        <v>25</v>
      </c>
      <c r="G39" s="24">
        <f>VLOOKUP(B39,'[2]WITHOUT PF'!$D$6:$AN$195,37,0)</f>
        <v>4</v>
      </c>
      <c r="H39" s="20">
        <v>0</v>
      </c>
      <c r="I39" s="20">
        <f>VLOOKUP(B39,'[2]WITHOUT PF'!$D$6:$AP$195,39,0)</f>
        <v>1</v>
      </c>
      <c r="J39" s="12">
        <f t="shared" si="0"/>
        <v>30</v>
      </c>
      <c r="K39" s="12">
        <v>16792</v>
      </c>
      <c r="L39" s="12">
        <f t="shared" si="1"/>
        <v>16250.32258064516</v>
      </c>
      <c r="M39" s="20">
        <f t="shared" si="2"/>
        <v>122</v>
      </c>
      <c r="N39" s="20">
        <f>VLOOKUP(B39,'[2]WITHOUT PF'!$D$6:$AS$195,42,0)</f>
        <v>0</v>
      </c>
      <c r="O39" s="12">
        <f t="shared" si="3"/>
        <v>16128.32258064516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f>VLOOKUP(B40,'[2]WITHOUT PF'!$D$6:$AM$195,36,0)</f>
        <v>26</v>
      </c>
      <c r="G40" s="24">
        <f>VLOOKUP(B40,'[2]WITHOUT PF'!$D$6:$AN$195,37,0)</f>
        <v>4</v>
      </c>
      <c r="H40" s="20">
        <v>0</v>
      </c>
      <c r="I40" s="20">
        <f>VLOOKUP(B40,'[2]WITHOUT PF'!$D$6:$AP$195,39,0)</f>
        <v>1</v>
      </c>
      <c r="J40" s="12">
        <f t="shared" si="0"/>
        <v>31</v>
      </c>
      <c r="K40" s="12">
        <v>20357</v>
      </c>
      <c r="L40" s="12">
        <f t="shared" si="1"/>
        <v>20357</v>
      </c>
      <c r="M40" s="20">
        <f t="shared" si="2"/>
        <v>153</v>
      </c>
      <c r="N40" s="20">
        <f>VLOOKUP(B40,'[2]WITHOUT PF'!$D$6:$AS$195,42,0)</f>
        <v>0</v>
      </c>
      <c r="O40" s="12">
        <f t="shared" si="3"/>
        <v>20204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f>VLOOKUP(B41,'[2]WITHOUT PF'!$D$6:$AM$195,36,0)</f>
        <v>26</v>
      </c>
      <c r="G41" s="24">
        <f>VLOOKUP(B41,'[2]WITHOUT PF'!$D$6:$AN$195,37,0)</f>
        <v>4</v>
      </c>
      <c r="H41" s="20">
        <v>0</v>
      </c>
      <c r="I41" s="20">
        <f>VLOOKUP(B41,'[2]WITHOUT PF'!$D$6:$AP$195,39,0)</f>
        <v>1</v>
      </c>
      <c r="J41" s="12">
        <f t="shared" si="0"/>
        <v>31</v>
      </c>
      <c r="K41" s="12">
        <v>16792</v>
      </c>
      <c r="L41" s="12">
        <f t="shared" si="1"/>
        <v>16792</v>
      </c>
      <c r="M41" s="20">
        <f t="shared" si="2"/>
        <v>126</v>
      </c>
      <c r="N41" s="20">
        <f>VLOOKUP(B41,'[2]WITHOUT PF'!$D$6:$AS$195,42,0)</f>
        <v>0</v>
      </c>
      <c r="O41" s="12">
        <f t="shared" si="3"/>
        <v>16666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f>VLOOKUP(B42,'[2]WITHOUT PF'!$D$6:$AM$195,36,0)</f>
        <v>15</v>
      </c>
      <c r="G42" s="24">
        <f>VLOOKUP(B42,'[2]WITHOUT PF'!$D$6:$AN$195,37,0)</f>
        <v>2</v>
      </c>
      <c r="H42" s="20">
        <v>0</v>
      </c>
      <c r="I42" s="20">
        <f>VLOOKUP(B42,'[2]WITHOUT PF'!$D$6:$AP$195,39,0)</f>
        <v>1</v>
      </c>
      <c r="J42" s="12">
        <f t="shared" si="0"/>
        <v>18</v>
      </c>
      <c r="K42" s="12">
        <v>16792</v>
      </c>
      <c r="L42" s="12">
        <f t="shared" si="1"/>
        <v>9750.193548387097</v>
      </c>
      <c r="M42" s="20">
        <f t="shared" si="2"/>
        <v>74</v>
      </c>
      <c r="N42" s="20">
        <f>VLOOKUP(B42,'[2]WITHOUT PF'!$D$6:$AS$195,42,0)</f>
        <v>0</v>
      </c>
      <c r="O42" s="12">
        <f t="shared" si="3"/>
        <v>9676.193548387097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f>VLOOKUP(B43,'[2]WITHOUT PF'!$D$6:$AM$195,36,0)</f>
        <v>25</v>
      </c>
      <c r="G43" s="24">
        <f>VLOOKUP(B43,'[2]WITHOUT PF'!$D$6:$AN$195,37,0)</f>
        <v>4</v>
      </c>
      <c r="H43" s="20">
        <v>0</v>
      </c>
      <c r="I43" s="20">
        <f>VLOOKUP(B43,'[2]WITHOUT PF'!$D$6:$AP$195,39,0)</f>
        <v>2</v>
      </c>
      <c r="J43" s="12">
        <f t="shared" si="0"/>
        <v>31</v>
      </c>
      <c r="K43" s="12">
        <v>16792</v>
      </c>
      <c r="L43" s="12">
        <f t="shared" si="1"/>
        <v>16792</v>
      </c>
      <c r="M43" s="20">
        <f t="shared" si="2"/>
        <v>126</v>
      </c>
      <c r="N43" s="20">
        <f>VLOOKUP(B43,'[2]WITHOUT PF'!$D$6:$AS$195,42,0)</f>
        <v>0</v>
      </c>
      <c r="O43" s="12">
        <f t="shared" si="3"/>
        <v>16666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f>VLOOKUP(B44,'[2]WITHOUT PF'!$D$6:$AM$195,36,0)</f>
        <v>25</v>
      </c>
      <c r="G44" s="24">
        <f>VLOOKUP(B44,'[2]WITHOUT PF'!$D$6:$AN$195,37,0)</f>
        <v>5</v>
      </c>
      <c r="H44" s="20">
        <v>0</v>
      </c>
      <c r="I44" s="20">
        <f>VLOOKUP(B44,'[2]WITHOUT PF'!$D$6:$AP$195,39,0)</f>
        <v>1</v>
      </c>
      <c r="J44" s="12">
        <f t="shared" si="0"/>
        <v>31</v>
      </c>
      <c r="K44" s="12">
        <v>18499</v>
      </c>
      <c r="L44" s="12">
        <f t="shared" si="1"/>
        <v>18499</v>
      </c>
      <c r="M44" s="20">
        <f t="shared" si="2"/>
        <v>139</v>
      </c>
      <c r="N44" s="20">
        <f>VLOOKUP(B44,'[2]WITHOUT PF'!$D$6:$AS$195,42,0)</f>
        <v>0</v>
      </c>
      <c r="O44" s="12">
        <f t="shared" si="3"/>
        <v>18360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f>VLOOKUP(B45,'[2]WITHOUT PF'!$D$6:$AM$195,36,0)</f>
        <v>26</v>
      </c>
      <c r="G45" s="24">
        <f>VLOOKUP(B45,'[2]WITHOUT PF'!$D$6:$AN$195,37,0)</f>
        <v>4</v>
      </c>
      <c r="H45" s="20">
        <v>0</v>
      </c>
      <c r="I45" s="20">
        <f>VLOOKUP(B45,'[2]WITHOUT PF'!$D$6:$AP$195,39,0)</f>
        <v>1</v>
      </c>
      <c r="J45" s="12">
        <f t="shared" si="0"/>
        <v>31</v>
      </c>
      <c r="K45" s="12">
        <v>20357</v>
      </c>
      <c r="L45" s="12">
        <f t="shared" si="1"/>
        <v>20357</v>
      </c>
      <c r="M45" s="20">
        <f t="shared" si="2"/>
        <v>153</v>
      </c>
      <c r="N45" s="20">
        <f>VLOOKUP(B45,'[2]WITHOUT PF'!$D$6:$AS$195,42,0)</f>
        <v>0</v>
      </c>
      <c r="O45" s="12">
        <f t="shared" si="3"/>
        <v>20204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f>VLOOKUP(B46,'[2]WITHOUT PF'!$D$6:$AM$195,36,0)</f>
        <v>26</v>
      </c>
      <c r="G46" s="24">
        <f>VLOOKUP(B46,'[2]WITHOUT PF'!$D$6:$AN$195,37,0)</f>
        <v>4</v>
      </c>
      <c r="H46" s="20">
        <v>0</v>
      </c>
      <c r="I46" s="20">
        <f>VLOOKUP(B46,'[2]WITHOUT PF'!$D$6:$AP$195,39,0)</f>
        <v>1</v>
      </c>
      <c r="J46" s="12">
        <f t="shared" si="0"/>
        <v>31</v>
      </c>
      <c r="K46" s="12">
        <v>18499</v>
      </c>
      <c r="L46" s="12">
        <f t="shared" si="1"/>
        <v>18499</v>
      </c>
      <c r="M46" s="20">
        <f t="shared" si="2"/>
        <v>139</v>
      </c>
      <c r="N46" s="20">
        <f>VLOOKUP(B46,'[2]WITHOUT PF'!$D$6:$AS$195,42,0)</f>
        <v>0</v>
      </c>
      <c r="O46" s="12">
        <f t="shared" si="3"/>
        <v>18360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f>VLOOKUP(B47,'[2]WITHOUT PF'!$D$6:$AM$195,36,0)</f>
        <v>26</v>
      </c>
      <c r="G47" s="24">
        <f>VLOOKUP(B47,'[2]WITHOUT PF'!$D$6:$AN$195,37,0)</f>
        <v>4</v>
      </c>
      <c r="H47" s="20">
        <v>0</v>
      </c>
      <c r="I47" s="20">
        <f>VLOOKUP(B47,'[2]WITHOUT PF'!$D$6:$AP$195,39,0)</f>
        <v>1</v>
      </c>
      <c r="J47" s="12">
        <f t="shared" si="0"/>
        <v>31</v>
      </c>
      <c r="K47" s="12">
        <v>18499</v>
      </c>
      <c r="L47" s="12">
        <f t="shared" si="1"/>
        <v>18499</v>
      </c>
      <c r="M47" s="20">
        <f t="shared" si="2"/>
        <v>139</v>
      </c>
      <c r="N47" s="20">
        <f>VLOOKUP(B47,'[2]WITHOUT PF'!$D$6:$AS$195,42,0)</f>
        <v>0</v>
      </c>
      <c r="O47" s="12">
        <f t="shared" si="3"/>
        <v>18360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f>VLOOKUP(B48,'[2]WITHOUT PF'!$D$6:$AM$195,36,0)</f>
        <v>27</v>
      </c>
      <c r="G48" s="24">
        <f>VLOOKUP(B48,'[2]WITHOUT PF'!$D$6:$AN$195,37,0)</f>
        <v>4</v>
      </c>
      <c r="H48" s="20">
        <v>0</v>
      </c>
      <c r="I48" s="20">
        <f>VLOOKUP(B48,'[2]WITHOUT PF'!$D$6:$AP$195,39,0)</f>
        <v>0</v>
      </c>
      <c r="J48" s="12">
        <f t="shared" si="0"/>
        <v>31</v>
      </c>
      <c r="K48" s="12">
        <v>18499</v>
      </c>
      <c r="L48" s="12">
        <f t="shared" si="1"/>
        <v>18499</v>
      </c>
      <c r="M48" s="20">
        <f t="shared" si="2"/>
        <v>139</v>
      </c>
      <c r="N48" s="20">
        <f>VLOOKUP(B48,'[2]WITHOUT PF'!$D$6:$AS$195,42,0)</f>
        <v>0</v>
      </c>
      <c r="O48" s="12">
        <f t="shared" si="3"/>
        <v>18360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f>VLOOKUP(B49,'[2]WITHOUT PF'!$D$6:$AM$195,36,0)</f>
        <v>27</v>
      </c>
      <c r="G49" s="24">
        <f>VLOOKUP(B49,'[2]WITHOUT PF'!$D$6:$AN$195,37,0)</f>
        <v>4</v>
      </c>
      <c r="H49" s="20">
        <v>0</v>
      </c>
      <c r="I49" s="20">
        <f>VLOOKUP(B49,'[2]WITHOUT PF'!$D$6:$AP$195,39,0)</f>
        <v>0</v>
      </c>
      <c r="J49" s="12">
        <f t="shared" si="0"/>
        <v>31</v>
      </c>
      <c r="K49" s="12">
        <v>18499</v>
      </c>
      <c r="L49" s="12">
        <f t="shared" si="1"/>
        <v>18499</v>
      </c>
      <c r="M49" s="20">
        <f t="shared" si="2"/>
        <v>139</v>
      </c>
      <c r="N49" s="20">
        <f>VLOOKUP(B49,'[2]WITHOUT PF'!$D$6:$AS$195,42,0)</f>
        <v>0</v>
      </c>
      <c r="O49" s="12">
        <f t="shared" si="3"/>
        <v>18360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f>VLOOKUP(B50,'[2]WITHOUT PF'!$D$6:$AM$195,36,0)</f>
        <v>26</v>
      </c>
      <c r="G50" s="24">
        <f>VLOOKUP(B50,'[2]WITHOUT PF'!$D$6:$AN$195,37,0)</f>
        <v>4</v>
      </c>
      <c r="H50" s="20">
        <v>0</v>
      </c>
      <c r="I50" s="20">
        <f>VLOOKUP(B50,'[2]WITHOUT PF'!$D$6:$AP$195,39,0)</f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f>VLOOKUP(B50,'[2]WITHOUT PF'!$D$6:$AS$195,42,0)</f>
        <v>0</v>
      </c>
      <c r="O50" s="12">
        <f t="shared" si="3"/>
        <v>18360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f>VLOOKUP(B51,'[2]WITHOUT PF'!$D$6:$AM$195,36,0)</f>
        <v>26</v>
      </c>
      <c r="G51" s="24">
        <f>VLOOKUP(B51,'[2]WITHOUT PF'!$D$6:$AN$195,37,0)</f>
        <v>4</v>
      </c>
      <c r="H51" s="20">
        <v>0</v>
      </c>
      <c r="I51" s="20">
        <f>VLOOKUP(B51,'[2]WITHOUT PF'!$D$6:$AP$195,39,0)</f>
        <v>1</v>
      </c>
      <c r="J51" s="12">
        <f t="shared" si="0"/>
        <v>31</v>
      </c>
      <c r="K51" s="12">
        <v>16792</v>
      </c>
      <c r="L51" s="12">
        <f t="shared" si="1"/>
        <v>16792</v>
      </c>
      <c r="M51" s="20">
        <f t="shared" si="2"/>
        <v>126</v>
      </c>
      <c r="N51" s="20">
        <f>VLOOKUP(B51,'[2]WITHOUT PF'!$D$6:$AS$195,42,0)</f>
        <v>500</v>
      </c>
      <c r="O51" s="12">
        <f t="shared" si="3"/>
        <v>16166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f>VLOOKUP(B52,'[2]WITHOUT PF'!$D$6:$AM$195,36,0)</f>
        <v>24</v>
      </c>
      <c r="G52" s="24">
        <f>VLOOKUP(B52,'[2]WITHOUT PF'!$D$6:$AN$195,37,0)</f>
        <v>4</v>
      </c>
      <c r="H52" s="20">
        <v>0</v>
      </c>
      <c r="I52" s="20">
        <f>VLOOKUP(B52,'[2]WITHOUT PF'!$D$6:$AP$195,39,0)</f>
        <v>2</v>
      </c>
      <c r="J52" s="12">
        <f t="shared" si="0"/>
        <v>30</v>
      </c>
      <c r="K52" s="12">
        <v>18499</v>
      </c>
      <c r="L52" s="12">
        <f t="shared" si="1"/>
        <v>17902.25806451613</v>
      </c>
      <c r="M52" s="20">
        <f t="shared" si="2"/>
        <v>135</v>
      </c>
      <c r="N52" s="20">
        <f>VLOOKUP(B52,'[2]WITHOUT PF'!$D$6:$AS$195,42,0)</f>
        <v>0</v>
      </c>
      <c r="O52" s="12">
        <f t="shared" si="3"/>
        <v>17767.25806451613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f>VLOOKUP(B53,'[2]WITHOUT PF'!$D$6:$AM$195,36,0)</f>
        <v>26</v>
      </c>
      <c r="G53" s="24">
        <f>VLOOKUP(B53,'[2]WITHOUT PF'!$D$6:$AN$195,37,0)</f>
        <v>4</v>
      </c>
      <c r="H53" s="20">
        <v>0</v>
      </c>
      <c r="I53" s="20">
        <f>VLOOKUP(B53,'[2]WITHOUT PF'!$D$6:$AP$195,39,0)</f>
        <v>1</v>
      </c>
      <c r="J53" s="12">
        <f t="shared" si="0"/>
        <v>31</v>
      </c>
      <c r="K53" s="12">
        <v>20357</v>
      </c>
      <c r="L53" s="12">
        <f t="shared" si="1"/>
        <v>20357</v>
      </c>
      <c r="M53" s="20">
        <f t="shared" si="2"/>
        <v>153</v>
      </c>
      <c r="N53" s="20">
        <f>VLOOKUP(B53,'[2]WITHOUT PF'!$D$6:$AS$195,42,0)</f>
        <v>0</v>
      </c>
      <c r="O53" s="12">
        <f t="shared" si="3"/>
        <v>20204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2214706350</v>
      </c>
      <c r="C54" s="11" t="s">
        <v>67</v>
      </c>
      <c r="D54" s="11" t="s">
        <v>77</v>
      </c>
      <c r="E54" s="10" t="s">
        <v>25</v>
      </c>
      <c r="F54" s="24">
        <f>VLOOKUP(B54,'[2]WITHOUT PF'!$D$6:$AM$195,36,0)</f>
        <v>25</v>
      </c>
      <c r="G54" s="24">
        <f>VLOOKUP(B54,'[2]WITHOUT PF'!$D$6:$AN$195,37,0)</f>
        <v>4</v>
      </c>
      <c r="H54" s="20">
        <v>0</v>
      </c>
      <c r="I54" s="20">
        <f>VLOOKUP(B54,'[2]WITHOUT PF'!$D$6:$AP$195,39,0)</f>
        <v>1</v>
      </c>
      <c r="J54" s="12">
        <f t="shared" si="0"/>
        <v>30</v>
      </c>
      <c r="K54" s="12">
        <v>16792</v>
      </c>
      <c r="L54" s="12">
        <f t="shared" si="1"/>
        <v>16250.32258064516</v>
      </c>
      <c r="M54" s="20">
        <f t="shared" si="2"/>
        <v>122</v>
      </c>
      <c r="N54" s="20">
        <f>VLOOKUP(B54,'[2]WITHOUT PF'!$D$6:$AS$195,42,0)</f>
        <v>0</v>
      </c>
      <c r="O54" s="12">
        <f t="shared" si="3"/>
        <v>16128.32258064516</v>
      </c>
      <c r="P54" s="20"/>
      <c r="Q54" s="43" t="s">
        <v>50</v>
      </c>
      <c r="R54" s="44" t="s">
        <v>78</v>
      </c>
      <c r="S54" s="43" t="s">
        <v>79</v>
      </c>
      <c r="T54" s="43" t="s">
        <v>80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f>VLOOKUP(B55,'[2]WITHOUT PF'!$D$6:$AM$195,36,0)</f>
        <v>26</v>
      </c>
      <c r="G55" s="24">
        <f>VLOOKUP(B55,'[2]WITHOUT PF'!$D$6:$AN$195,37,0)</f>
        <v>4</v>
      </c>
      <c r="H55" s="20">
        <v>0</v>
      </c>
      <c r="I55" s="20">
        <f>VLOOKUP(B55,'[2]WITHOUT PF'!$D$6:$AP$195,39,0)</f>
        <v>1</v>
      </c>
      <c r="J55" s="12">
        <f t="shared" si="0"/>
        <v>31</v>
      </c>
      <c r="K55" s="12">
        <v>16792</v>
      </c>
      <c r="L55" s="12">
        <f t="shared" si="1"/>
        <v>16792</v>
      </c>
      <c r="M55" s="20">
        <f t="shared" si="2"/>
        <v>126</v>
      </c>
      <c r="N55" s="20">
        <f>VLOOKUP(B55,'[2]WITHOUT PF'!$D$6:$AS$195,42,0)</f>
        <v>0</v>
      </c>
      <c r="O55" s="12">
        <f t="shared" si="3"/>
        <v>16666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2214910058</v>
      </c>
      <c r="C56" s="11" t="s">
        <v>362</v>
      </c>
      <c r="D56" s="11" t="s">
        <v>363</v>
      </c>
      <c r="E56" s="10" t="s">
        <v>25</v>
      </c>
      <c r="F56" s="24">
        <f>VLOOKUP(B56,'[2]WITHOUT PF'!$D$6:$AM$195,36,0)</f>
        <v>26</v>
      </c>
      <c r="G56" s="24">
        <f>VLOOKUP(B56,'[2]WITHOUT PF'!$D$6:$AN$195,37,0)</f>
        <v>4</v>
      </c>
      <c r="H56" s="20">
        <v>0</v>
      </c>
      <c r="I56" s="20">
        <f>VLOOKUP(B56,'[2]WITHOUT PF'!$D$6:$AP$195,39,0)</f>
        <v>1</v>
      </c>
      <c r="J56" s="12">
        <f t="shared" si="0"/>
        <v>31</v>
      </c>
      <c r="K56" s="12">
        <v>16792</v>
      </c>
      <c r="L56" s="12">
        <f t="shared" si="1"/>
        <v>16792</v>
      </c>
      <c r="M56" s="20">
        <f t="shared" si="2"/>
        <v>126</v>
      </c>
      <c r="N56" s="20">
        <f>VLOOKUP(B56,'[2]WITHOUT PF'!$D$6:$AS$195,42,0)</f>
        <v>0</v>
      </c>
      <c r="O56" s="12">
        <f t="shared" si="3"/>
        <v>16666</v>
      </c>
      <c r="P56" s="20"/>
      <c r="Q56" s="43" t="s">
        <v>50</v>
      </c>
      <c r="R56" s="44" t="s">
        <v>367</v>
      </c>
      <c r="S56" s="43" t="s">
        <v>139</v>
      </c>
      <c r="T56" s="43" t="s">
        <v>288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f>VLOOKUP(B57,'[2]WITHOUT PF'!$D$6:$AM$195,36,0)</f>
        <v>25</v>
      </c>
      <c r="G57" s="24">
        <f>VLOOKUP(B57,'[2]WITHOUT PF'!$D$6:$AN$195,37,0)</f>
        <v>4</v>
      </c>
      <c r="H57" s="20">
        <v>0</v>
      </c>
      <c r="I57" s="20">
        <f>VLOOKUP(B57,'[2]WITHOUT PF'!$D$6:$AP$195,39,0)</f>
        <v>2</v>
      </c>
      <c r="J57" s="12">
        <f t="shared" si="0"/>
        <v>31</v>
      </c>
      <c r="K57" s="12">
        <v>20357</v>
      </c>
      <c r="L57" s="12">
        <f t="shared" si="1"/>
        <v>20357</v>
      </c>
      <c r="M57" s="20">
        <f t="shared" si="2"/>
        <v>153</v>
      </c>
      <c r="N57" s="20">
        <f>VLOOKUP(B57,'[2]WITHOUT PF'!$D$6:$AS$195,42,0)</f>
        <v>0</v>
      </c>
      <c r="O57" s="12">
        <f t="shared" si="3"/>
        <v>20204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f>VLOOKUP(B58,'[2]WITHOUT PF'!$D$6:$AM$195,36,0)</f>
        <v>26</v>
      </c>
      <c r="G58" s="24">
        <f>VLOOKUP(B58,'[2]WITHOUT PF'!$D$6:$AN$195,37,0)</f>
        <v>4</v>
      </c>
      <c r="H58" s="20">
        <v>0</v>
      </c>
      <c r="I58" s="20">
        <f>VLOOKUP(B58,'[2]WITHOUT PF'!$D$6:$AP$195,39,0)</f>
        <v>1</v>
      </c>
      <c r="J58" s="12">
        <f t="shared" si="0"/>
        <v>31</v>
      </c>
      <c r="K58" s="12">
        <v>20357</v>
      </c>
      <c r="L58" s="12">
        <f t="shared" si="1"/>
        <v>20357</v>
      </c>
      <c r="M58" s="20">
        <f t="shared" si="2"/>
        <v>153</v>
      </c>
      <c r="N58" s="20">
        <f>VLOOKUP(B58,'[2]WITHOUT PF'!$D$6:$AS$195,42,0)</f>
        <v>0</v>
      </c>
      <c r="O58" s="12">
        <f t="shared" si="3"/>
        <v>20204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f>VLOOKUP(B59,'[2]WITHOUT PF'!$D$6:$AM$195,36,0)</f>
        <v>25</v>
      </c>
      <c r="G59" s="24">
        <f>VLOOKUP(B59,'[2]WITHOUT PF'!$D$6:$AN$195,37,0)</f>
        <v>4</v>
      </c>
      <c r="H59" s="20">
        <v>0</v>
      </c>
      <c r="I59" s="20">
        <f>VLOOKUP(B59,'[2]WITHOUT PF'!$D$6:$AP$195,39,0)</f>
        <v>2</v>
      </c>
      <c r="J59" s="12">
        <f t="shared" si="0"/>
        <v>31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f>VLOOKUP(B59,'[2]WITHOUT PF'!$D$6:$AS$195,42,0)</f>
        <v>0</v>
      </c>
      <c r="O59" s="12">
        <f t="shared" si="3"/>
        <v>20204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f>VLOOKUP(B60,'[2]WITHOUT PF'!$D$6:$AM$195,36,0)</f>
        <v>14</v>
      </c>
      <c r="G60" s="24">
        <f>VLOOKUP(B60,'[2]WITHOUT PF'!$D$6:$AN$195,37,0)</f>
        <v>2</v>
      </c>
      <c r="H60" s="20">
        <v>0</v>
      </c>
      <c r="I60" s="20">
        <f>VLOOKUP(B60,'[2]WITHOUT PF'!$D$6:$AP$195,39,0)</f>
        <v>6</v>
      </c>
      <c r="J60" s="12">
        <f t="shared" si="0"/>
        <v>22</v>
      </c>
      <c r="K60" s="12">
        <v>16792</v>
      </c>
      <c r="L60" s="12">
        <f t="shared" si="1"/>
        <v>11916.90322580645</v>
      </c>
      <c r="M60" s="20">
        <f t="shared" si="2"/>
        <v>90</v>
      </c>
      <c r="N60" s="20">
        <f>VLOOKUP(B60,'[2]WITHOUT PF'!$D$6:$AS$195,42,0)</f>
        <v>0</v>
      </c>
      <c r="O60" s="12">
        <f t="shared" si="3"/>
        <v>11826.90322580645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f>VLOOKUP(B61,'[2]WITHOUT PF'!$D$6:$AM$195,36,0)</f>
        <v>27</v>
      </c>
      <c r="G61" s="24">
        <f>VLOOKUP(B61,'[2]WITHOUT PF'!$D$6:$AN$195,37,0)</f>
        <v>4</v>
      </c>
      <c r="H61" s="20">
        <v>0</v>
      </c>
      <c r="I61" s="20">
        <f>VLOOKUP(B61,'[2]WITHOUT PF'!$D$6:$AP$195,39,0)</f>
        <v>0</v>
      </c>
      <c r="J61" s="12">
        <f t="shared" si="0"/>
        <v>31</v>
      </c>
      <c r="K61" s="12">
        <v>20357</v>
      </c>
      <c r="L61" s="12">
        <f t="shared" si="1"/>
        <v>20357</v>
      </c>
      <c r="M61" s="20">
        <f t="shared" si="2"/>
        <v>153</v>
      </c>
      <c r="N61" s="20">
        <f>VLOOKUP(B61,'[2]WITHOUT PF'!$D$6:$AS$195,42,0)</f>
        <v>0</v>
      </c>
      <c r="O61" s="12">
        <f t="shared" si="3"/>
        <v>20204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f>VLOOKUP(B62,'[2]WITHOUT PF'!$D$6:$AM$195,36,0)</f>
        <v>27</v>
      </c>
      <c r="G62" s="24">
        <f>VLOOKUP(B62,'[2]WITHOUT PF'!$D$6:$AN$195,37,0)</f>
        <v>4</v>
      </c>
      <c r="H62" s="20">
        <v>0</v>
      </c>
      <c r="I62" s="20">
        <f>VLOOKUP(B62,'[2]WITHOUT PF'!$D$6:$AP$195,39,0)</f>
        <v>0</v>
      </c>
      <c r="J62" s="12">
        <f t="shared" si="0"/>
        <v>31</v>
      </c>
      <c r="K62" s="12">
        <v>20357</v>
      </c>
      <c r="L62" s="12">
        <f t="shared" si="1"/>
        <v>20357</v>
      </c>
      <c r="M62" s="20">
        <f t="shared" si="2"/>
        <v>153</v>
      </c>
      <c r="N62" s="20">
        <f>VLOOKUP(B62,'[2]WITHOUT PF'!$D$6:$AS$195,42,0)</f>
        <v>0</v>
      </c>
      <c r="O62" s="12">
        <f t="shared" si="3"/>
        <v>20204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f>VLOOKUP(B63,'[2]WITHOUT PF'!$D$6:$AM$195,36,0)</f>
        <v>24</v>
      </c>
      <c r="G63" s="24">
        <f>VLOOKUP(B63,'[2]WITHOUT PF'!$D$6:$AN$195,37,0)</f>
        <v>4</v>
      </c>
      <c r="H63" s="20">
        <v>0</v>
      </c>
      <c r="I63" s="20">
        <f>VLOOKUP(B63,'[2]WITHOUT PF'!$D$6:$AP$195,39,0)</f>
        <v>3</v>
      </c>
      <c r="J63" s="12">
        <f t="shared" si="0"/>
        <v>31</v>
      </c>
      <c r="K63" s="12">
        <v>20357</v>
      </c>
      <c r="L63" s="12">
        <f t="shared" si="1"/>
        <v>20357</v>
      </c>
      <c r="M63" s="20">
        <f t="shared" si="2"/>
        <v>153</v>
      </c>
      <c r="N63" s="20">
        <f>VLOOKUP(B63,'[2]WITHOUT PF'!$D$6:$AS$195,42,0)</f>
        <v>0</v>
      </c>
      <c r="O63" s="12">
        <f t="shared" si="3"/>
        <v>20204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f>VLOOKUP(B64,'[2]WITHOUT PF'!$D$6:$AM$195,36,0)</f>
        <v>26</v>
      </c>
      <c r="G64" s="24">
        <f>VLOOKUP(B64,'[2]WITHOUT PF'!$D$6:$AN$195,37,0)</f>
        <v>4</v>
      </c>
      <c r="H64" s="20">
        <v>0</v>
      </c>
      <c r="I64" s="20">
        <f>VLOOKUP(B64,'[2]WITHOUT PF'!$D$6:$AP$195,39,0)</f>
        <v>1</v>
      </c>
      <c r="J64" s="12">
        <f t="shared" si="0"/>
        <v>31</v>
      </c>
      <c r="K64" s="12">
        <v>20357</v>
      </c>
      <c r="L64" s="12">
        <f t="shared" si="1"/>
        <v>20357</v>
      </c>
      <c r="M64" s="20">
        <f t="shared" si="2"/>
        <v>153</v>
      </c>
      <c r="N64" s="20">
        <f>VLOOKUP(B64,'[2]WITHOUT PF'!$D$6:$AS$195,42,0)</f>
        <v>0</v>
      </c>
      <c r="O64" s="12">
        <f t="shared" si="3"/>
        <v>20204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f>VLOOKUP(B65,'[2]WITHOUT PF'!$D$6:$AM$195,36,0)</f>
        <v>26</v>
      </c>
      <c r="G65" s="24">
        <f>VLOOKUP(B65,'[2]WITHOUT PF'!$D$6:$AN$195,37,0)</f>
        <v>4</v>
      </c>
      <c r="H65" s="20">
        <v>0</v>
      </c>
      <c r="I65" s="20">
        <f>VLOOKUP(B65,'[2]WITHOUT PF'!$D$6:$AP$195,39,0)</f>
        <v>0</v>
      </c>
      <c r="J65" s="12">
        <f t="shared" si="0"/>
        <v>30</v>
      </c>
      <c r="K65" s="12">
        <v>20357</v>
      </c>
      <c r="L65" s="12">
        <f t="shared" si="1"/>
        <v>19700.32258064516</v>
      </c>
      <c r="M65" s="20">
        <f t="shared" si="2"/>
        <v>148</v>
      </c>
      <c r="N65" s="20">
        <f>VLOOKUP(B65,'[2]WITHOUT PF'!$D$6:$AS$195,42,0)</f>
        <v>0</v>
      </c>
      <c r="O65" s="12">
        <f t="shared" si="3"/>
        <v>19552.32258064516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f>VLOOKUP(B66,'[2]WITHOUT PF'!$D$6:$AM$195,36,0)</f>
        <v>26</v>
      </c>
      <c r="G66" s="24">
        <f>VLOOKUP(B66,'[2]WITHOUT PF'!$D$6:$AN$195,37,0)</f>
        <v>4</v>
      </c>
      <c r="H66" s="20">
        <v>0</v>
      </c>
      <c r="I66" s="20">
        <f>VLOOKUP(B66,'[2]WITHOUT PF'!$D$6:$AP$195,39,0)</f>
        <v>1</v>
      </c>
      <c r="J66" s="12">
        <f aca="true" t="shared" si="4" ref="J66:J77">F66+G66+H66+I66</f>
        <v>31</v>
      </c>
      <c r="K66" s="12">
        <v>20357</v>
      </c>
      <c r="L66" s="12">
        <f aca="true" t="shared" si="5" ref="L66:L77">K66/D$7*J66</f>
        <v>20357</v>
      </c>
      <c r="M66" s="20">
        <f aca="true" t="shared" si="6" ref="M66:M78">ROUNDUP(L66*0.75%,0)</f>
        <v>153</v>
      </c>
      <c r="N66" s="20">
        <f>VLOOKUP(B66,'[2]WITHOUT PF'!$D$6:$AS$195,42,0)</f>
        <v>0</v>
      </c>
      <c r="O66" s="12">
        <f aca="true" t="shared" si="7" ref="O66:O77">L66-M66-N66</f>
        <v>20204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f>VLOOKUP(B67,'[2]WITHOUT PF'!$D$6:$AM$195,36,0)</f>
        <v>18</v>
      </c>
      <c r="G67" s="24">
        <f>VLOOKUP(B67,'[2]WITHOUT PF'!$D$6:$AN$195,37,0)</f>
        <v>3</v>
      </c>
      <c r="H67" s="20">
        <v>0</v>
      </c>
      <c r="I67" s="20">
        <f>VLOOKUP(B67,'[2]WITHOUT PF'!$D$6:$AP$195,39,0)</f>
        <v>1</v>
      </c>
      <c r="J67" s="12">
        <f t="shared" si="4"/>
        <v>22</v>
      </c>
      <c r="K67" s="12">
        <v>16792</v>
      </c>
      <c r="L67" s="12">
        <f t="shared" si="5"/>
        <v>11916.90322580645</v>
      </c>
      <c r="M67" s="20">
        <f t="shared" si="6"/>
        <v>90</v>
      </c>
      <c r="N67" s="20">
        <f>VLOOKUP(B67,'[2]WITHOUT PF'!$D$6:$AS$195,42,0)</f>
        <v>0</v>
      </c>
      <c r="O67" s="12">
        <f t="shared" si="7"/>
        <v>11826.90322580645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f>VLOOKUP(B68,'[2]WITHOUT PF'!$D$6:$AM$195,36,0)</f>
        <v>26</v>
      </c>
      <c r="G68" s="24">
        <f>VLOOKUP(B68,'[2]WITHOUT PF'!$D$6:$AN$195,37,0)</f>
        <v>4</v>
      </c>
      <c r="H68" s="20">
        <v>0</v>
      </c>
      <c r="I68" s="20">
        <f>VLOOKUP(B68,'[2]WITHOUT PF'!$D$6:$AP$195,39,0)</f>
        <v>1</v>
      </c>
      <c r="J68" s="12">
        <f t="shared" si="4"/>
        <v>31</v>
      </c>
      <c r="K68" s="12">
        <v>16792</v>
      </c>
      <c r="L68" s="12">
        <f t="shared" si="5"/>
        <v>16792</v>
      </c>
      <c r="M68" s="20">
        <f t="shared" si="6"/>
        <v>126</v>
      </c>
      <c r="N68" s="20">
        <f>VLOOKUP(B68,'[2]WITHOUT PF'!$D$6:$AS$195,42,0)</f>
        <v>0</v>
      </c>
      <c r="O68" s="12">
        <f t="shared" si="7"/>
        <v>16666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f>VLOOKUP(B69,'[2]WITHOUT PF'!$D$6:$AM$195,36,0)</f>
        <v>26</v>
      </c>
      <c r="G69" s="24">
        <f>VLOOKUP(B69,'[2]WITHOUT PF'!$D$6:$AN$195,37,0)</f>
        <v>4</v>
      </c>
      <c r="H69" s="20">
        <v>0</v>
      </c>
      <c r="I69" s="20">
        <f>VLOOKUP(B69,'[2]WITHOUT PF'!$D$6:$AP$195,39,0)</f>
        <v>1</v>
      </c>
      <c r="J69" s="12">
        <f t="shared" si="4"/>
        <v>31</v>
      </c>
      <c r="K69" s="12">
        <v>16792</v>
      </c>
      <c r="L69" s="12">
        <f t="shared" si="5"/>
        <v>16792</v>
      </c>
      <c r="M69" s="20">
        <f t="shared" si="6"/>
        <v>126</v>
      </c>
      <c r="N69" s="20">
        <f>VLOOKUP(B69,'[2]WITHOUT PF'!$D$6:$AS$195,42,0)</f>
        <v>0</v>
      </c>
      <c r="O69" s="12">
        <f t="shared" si="7"/>
        <v>16666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2214934246</v>
      </c>
      <c r="C70" s="11" t="s">
        <v>391</v>
      </c>
      <c r="D70" s="11" t="s">
        <v>392</v>
      </c>
      <c r="E70" s="10" t="s">
        <v>25</v>
      </c>
      <c r="F70" s="24">
        <f>VLOOKUP(B70,'[2]WITHOUT PF'!$D$6:$AM$195,36,0)</f>
        <v>2</v>
      </c>
      <c r="G70" s="24">
        <f>VLOOKUP(B70,'[2]WITHOUT PF'!$D$6:$AN$195,37,0)</f>
        <v>0</v>
      </c>
      <c r="H70" s="20">
        <v>0</v>
      </c>
      <c r="I70" s="20">
        <f>VLOOKUP(B70,'[2]WITHOUT PF'!$D$6:$AP$195,39,0)</f>
        <v>0</v>
      </c>
      <c r="J70" s="12">
        <f t="shared" si="4"/>
        <v>2</v>
      </c>
      <c r="K70" s="12">
        <v>16792</v>
      </c>
      <c r="L70" s="12">
        <f t="shared" si="5"/>
        <v>1083.3548387096773</v>
      </c>
      <c r="M70" s="20">
        <f t="shared" si="6"/>
        <v>9</v>
      </c>
      <c r="N70" s="20">
        <f>VLOOKUP(B70,'[2]WITHOUT PF'!$D$6:$AS$195,42,0)</f>
        <v>0</v>
      </c>
      <c r="O70" s="12">
        <f t="shared" si="7"/>
        <v>1074.3548387096773</v>
      </c>
      <c r="P70" s="20"/>
      <c r="Q70" s="43" t="s">
        <v>29</v>
      </c>
      <c r="R70" s="44" t="s">
        <v>401</v>
      </c>
      <c r="S70" s="43" t="s">
        <v>402</v>
      </c>
      <c r="T70" s="43" t="s">
        <v>253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f>VLOOKUP(B71,'[2]WITHOUT PF'!$D$6:$AM$195,36,0)</f>
        <v>26</v>
      </c>
      <c r="G71" s="24">
        <f>VLOOKUP(B71,'[2]WITHOUT PF'!$D$6:$AN$195,37,0)</f>
        <v>4</v>
      </c>
      <c r="H71" s="20">
        <v>0</v>
      </c>
      <c r="I71" s="20">
        <f>VLOOKUP(B71,'[2]WITHOUT PF'!$D$6:$AP$195,39,0)</f>
        <v>1</v>
      </c>
      <c r="J71" s="12">
        <f t="shared" si="4"/>
        <v>31</v>
      </c>
      <c r="K71" s="12">
        <v>16792</v>
      </c>
      <c r="L71" s="12">
        <f t="shared" si="5"/>
        <v>16792</v>
      </c>
      <c r="M71" s="20">
        <f t="shared" si="6"/>
        <v>126</v>
      </c>
      <c r="N71" s="20">
        <f>VLOOKUP(B71,'[2]WITHOUT PF'!$D$6:$AS$195,42,0)</f>
        <v>0</v>
      </c>
      <c r="O71" s="12">
        <f t="shared" si="7"/>
        <v>16666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f>VLOOKUP(B72,'[2]WITHOUT PF'!$D$6:$AM$195,36,0)</f>
        <v>26</v>
      </c>
      <c r="G72" s="24">
        <f>VLOOKUP(B72,'[2]WITHOUT PF'!$D$6:$AN$195,37,0)</f>
        <v>4</v>
      </c>
      <c r="H72" s="20">
        <v>0</v>
      </c>
      <c r="I72" s="20">
        <f>VLOOKUP(B72,'[2]WITHOUT PF'!$D$6:$AP$195,39,0)</f>
        <v>1</v>
      </c>
      <c r="J72" s="12">
        <f t="shared" si="4"/>
        <v>31</v>
      </c>
      <c r="K72" s="12">
        <v>16792</v>
      </c>
      <c r="L72" s="12">
        <f t="shared" si="5"/>
        <v>16792</v>
      </c>
      <c r="M72" s="20">
        <f t="shared" si="6"/>
        <v>126</v>
      </c>
      <c r="N72" s="20">
        <f>VLOOKUP(B72,'[2]WITHOUT PF'!$D$6:$AS$195,42,0)</f>
        <v>0</v>
      </c>
      <c r="O72" s="12">
        <f t="shared" si="7"/>
        <v>16666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f>VLOOKUP(B73,'[2]WITHOUT PF'!$D$6:$AM$195,36,0)</f>
        <v>26</v>
      </c>
      <c r="G73" s="24">
        <f>VLOOKUP(B73,'[2]WITHOUT PF'!$D$6:$AN$195,37,0)</f>
        <v>4</v>
      </c>
      <c r="H73" s="20">
        <v>0</v>
      </c>
      <c r="I73" s="20">
        <f>VLOOKUP(B73,'[2]WITHOUT PF'!$D$6:$AP$195,39,0)</f>
        <v>1</v>
      </c>
      <c r="J73" s="12">
        <f t="shared" si="4"/>
        <v>31</v>
      </c>
      <c r="K73" s="12">
        <v>16792</v>
      </c>
      <c r="L73" s="12">
        <f t="shared" si="5"/>
        <v>16792</v>
      </c>
      <c r="M73" s="20">
        <f t="shared" si="6"/>
        <v>126</v>
      </c>
      <c r="N73" s="20">
        <f>VLOOKUP(B73,'[2]WITHOUT PF'!$D$6:$AS$195,42,0)</f>
        <v>0</v>
      </c>
      <c r="O73" s="12">
        <f t="shared" si="7"/>
        <v>16666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f>VLOOKUP(B74,'[2]WITHOUT PF'!$D$6:$AM$195,36,0)</f>
        <v>20</v>
      </c>
      <c r="G74" s="24">
        <f>VLOOKUP(B74,'[2]WITHOUT PF'!$D$6:$AN$195,37,0)</f>
        <v>3</v>
      </c>
      <c r="H74" s="20">
        <v>0</v>
      </c>
      <c r="I74" s="20">
        <f>VLOOKUP(B74,'[2]WITHOUT PF'!$D$6:$AP$195,39,0)</f>
        <v>1</v>
      </c>
      <c r="J74" s="12">
        <f t="shared" si="4"/>
        <v>24</v>
      </c>
      <c r="K74" s="12">
        <v>16792</v>
      </c>
      <c r="L74" s="12">
        <f t="shared" si="5"/>
        <v>13000.258064516129</v>
      </c>
      <c r="M74" s="20">
        <f t="shared" si="6"/>
        <v>98</v>
      </c>
      <c r="N74" s="20">
        <f>VLOOKUP(B74,'[2]WITHOUT PF'!$D$6:$AS$195,42,0)</f>
        <v>0</v>
      </c>
      <c r="O74" s="12">
        <f t="shared" si="7"/>
        <v>12902.258064516129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f>VLOOKUP(B75,'[2]WITHOUT PF'!$D$6:$AM$195,36,0)</f>
        <v>25</v>
      </c>
      <c r="G75" s="24">
        <f>VLOOKUP(B75,'[2]WITHOUT PF'!$D$6:$AN$195,37,0)</f>
        <v>4</v>
      </c>
      <c r="H75" s="20">
        <v>0</v>
      </c>
      <c r="I75" s="20">
        <f>VLOOKUP(B75,'[2]WITHOUT PF'!$D$6:$AP$195,39,0)</f>
        <v>2</v>
      </c>
      <c r="J75" s="12">
        <f t="shared" si="4"/>
        <v>31</v>
      </c>
      <c r="K75" s="12">
        <v>20357</v>
      </c>
      <c r="L75" s="12">
        <f t="shared" si="5"/>
        <v>20357</v>
      </c>
      <c r="M75" s="20">
        <f t="shared" si="6"/>
        <v>153</v>
      </c>
      <c r="N75" s="20">
        <f>VLOOKUP(B75,'[2]WITHOUT PF'!$D$6:$AS$195,42,0)</f>
        <v>0</v>
      </c>
      <c r="O75" s="12">
        <f t="shared" si="7"/>
        <v>20204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f>VLOOKUP(B76,'[2]WITHOUT PF'!$D$6:$AM$195,36,0)</f>
        <v>27</v>
      </c>
      <c r="G76" s="24">
        <f>VLOOKUP(B76,'[2]WITHOUT PF'!$D$6:$AN$195,37,0)</f>
        <v>4</v>
      </c>
      <c r="H76" s="20">
        <v>0</v>
      </c>
      <c r="I76" s="20">
        <f>VLOOKUP(B76,'[2]WITHOUT PF'!$D$6:$AP$195,39,0)</f>
        <v>0</v>
      </c>
      <c r="J76" s="12">
        <f t="shared" si="4"/>
        <v>31</v>
      </c>
      <c r="K76" s="12">
        <v>18499</v>
      </c>
      <c r="L76" s="12">
        <f t="shared" si="5"/>
        <v>18499</v>
      </c>
      <c r="M76" s="20">
        <f t="shared" si="6"/>
        <v>139</v>
      </c>
      <c r="N76" s="20">
        <f>VLOOKUP(B76,'[2]WITHOUT PF'!$D$6:$AS$195,42,0)</f>
        <v>0</v>
      </c>
      <c r="O76" s="12">
        <f t="shared" si="7"/>
        <v>18360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f>VLOOKUP(B77,'[2]WITHOUT PF'!$D$6:$AM$195,36,0)</f>
        <v>19</v>
      </c>
      <c r="G77" s="24">
        <f>VLOOKUP(B77,'[2]WITHOUT PF'!$D$6:$AN$195,37,0)</f>
        <v>3</v>
      </c>
      <c r="H77" s="20">
        <v>0</v>
      </c>
      <c r="I77" s="20">
        <f>VLOOKUP(B77,'[2]WITHOUT PF'!$D$6:$AP$195,39,0)</f>
        <v>9</v>
      </c>
      <c r="J77" s="12">
        <f t="shared" si="4"/>
        <v>31</v>
      </c>
      <c r="K77" s="12">
        <v>18499</v>
      </c>
      <c r="L77" s="12">
        <f t="shared" si="5"/>
        <v>18499</v>
      </c>
      <c r="M77" s="20">
        <f t="shared" si="6"/>
        <v>139</v>
      </c>
      <c r="N77" s="20">
        <f>VLOOKUP(B77,'[2]WITHOUT PF'!$D$6:$AS$195,42,0)</f>
        <v>0</v>
      </c>
      <c r="O77" s="12">
        <f t="shared" si="7"/>
        <v>18360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f>VLOOKUP(B78,'[2]WITHOUT PF'!$D$6:$AM$195,36,0)</f>
        <v>17</v>
      </c>
      <c r="G78" s="24">
        <f>VLOOKUP(B78,'[2]WITHOUT PF'!$D$6:$AN$195,37,0)</f>
        <v>3</v>
      </c>
      <c r="H78" s="20">
        <v>0</v>
      </c>
      <c r="I78" s="20">
        <f>VLOOKUP(B78,'[2]WITHOUT PF'!$D$6:$AP$195,39,0)</f>
        <v>1</v>
      </c>
      <c r="J78" s="12">
        <f>F78+G78+H78+I78</f>
        <v>21</v>
      </c>
      <c r="K78" s="12">
        <v>16792</v>
      </c>
      <c r="L78" s="12">
        <f>K78/D$7*J78</f>
        <v>11375.225806451612</v>
      </c>
      <c r="M78" s="20">
        <f t="shared" si="6"/>
        <v>86</v>
      </c>
      <c r="N78" s="20">
        <f>VLOOKUP(B78,'[2]WITHOUT PF'!$D$6:$AS$195,42,0)</f>
        <v>0</v>
      </c>
      <c r="O78" s="12">
        <f>L78-M78-N78</f>
        <v>11289.225806451612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16">
        <f>VLOOKUP(B79,'[2]WITHOUT PF'!$D$6:$AM$195,36,0)</f>
        <v>26</v>
      </c>
      <c r="G79" s="16">
        <f>VLOOKUP(B79,'[2]WITHOUT PF'!$D$6:$AN$195,37,0)</f>
        <v>4</v>
      </c>
      <c r="H79" s="17">
        <v>0</v>
      </c>
      <c r="I79" s="17">
        <f>VLOOKUP(B79,'[2]WITHOUT PF'!$D$6:$AP$195,39,0)</f>
        <v>0</v>
      </c>
      <c r="J79" s="18">
        <f aca="true" t="shared" si="8" ref="J79:J93">F79+G79+H79+I79</f>
        <v>30</v>
      </c>
      <c r="K79" s="18">
        <v>16792</v>
      </c>
      <c r="L79" s="18">
        <f aca="true" t="shared" si="9" ref="L79:L93">K79/D$7*J79</f>
        <v>16250.32258064516</v>
      </c>
      <c r="M79" s="17">
        <f aca="true" t="shared" si="10" ref="M79:M93">ROUNDUP(L79*0.75%,0)</f>
        <v>122</v>
      </c>
      <c r="N79" s="17">
        <f>VLOOKUP(B79,'[2]WITHOUT PF'!$D$6:$AS$195,42,0)</f>
        <v>1000</v>
      </c>
      <c r="O79" s="18">
        <f aca="true" t="shared" si="11" ref="O79:O93">L79-M79-N79</f>
        <v>15128.32258064516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f>VLOOKUP(B80,'[2]WITHOUT PF'!$D$6:$AM$195,36,0)</f>
        <v>24</v>
      </c>
      <c r="G80" s="24">
        <f>VLOOKUP(B80,'[2]WITHOUT PF'!$D$6:$AN$195,37,0)</f>
        <v>4</v>
      </c>
      <c r="H80" s="20">
        <v>0</v>
      </c>
      <c r="I80" s="20">
        <f>VLOOKUP(B80,'[2]WITHOUT PF'!$D$6:$AP$195,39,0)</f>
        <v>0</v>
      </c>
      <c r="J80" s="12">
        <f t="shared" si="8"/>
        <v>28</v>
      </c>
      <c r="K80" s="12">
        <v>16792</v>
      </c>
      <c r="L80" s="12">
        <f t="shared" si="9"/>
        <v>15166.967741935483</v>
      </c>
      <c r="M80" s="20">
        <f t="shared" si="10"/>
        <v>114</v>
      </c>
      <c r="N80" s="20">
        <f>VLOOKUP(B80,'[2]WITHOUT PF'!$D$6:$AS$195,42,0)</f>
        <v>1000</v>
      </c>
      <c r="O80" s="12">
        <f t="shared" si="11"/>
        <v>14052.967741935483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f>VLOOKUP(B81,'[2]WITHOUT PF'!$D$6:$AM$195,36,0)</f>
        <v>25</v>
      </c>
      <c r="G81" s="24">
        <f>VLOOKUP(B81,'[2]WITHOUT PF'!$D$6:$AN$195,37,0)</f>
        <v>4</v>
      </c>
      <c r="H81" s="20">
        <v>0</v>
      </c>
      <c r="I81" s="20">
        <f>VLOOKUP(B81,'[2]WITHOUT PF'!$D$6:$AP$195,39,0)</f>
        <v>0</v>
      </c>
      <c r="J81" s="12">
        <f t="shared" si="8"/>
        <v>29</v>
      </c>
      <c r="K81" s="12">
        <v>16792</v>
      </c>
      <c r="L81" s="12">
        <f t="shared" si="9"/>
        <v>15708.645161290322</v>
      </c>
      <c r="M81" s="20">
        <f t="shared" si="10"/>
        <v>118</v>
      </c>
      <c r="N81" s="20">
        <f>VLOOKUP(B81,'[2]WITHOUT PF'!$D$6:$AS$195,42,0)</f>
        <v>1000</v>
      </c>
      <c r="O81" s="12">
        <f t="shared" si="11"/>
        <v>14590.645161290322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f>VLOOKUP(B82,'[2]WITHOUT PF'!$D$6:$AM$195,36,0)</f>
        <v>26</v>
      </c>
      <c r="G82" s="24">
        <f>VLOOKUP(B82,'[2]WITHOUT PF'!$D$6:$AN$195,37,0)</f>
        <v>4</v>
      </c>
      <c r="H82" s="20">
        <v>0</v>
      </c>
      <c r="I82" s="20">
        <f>VLOOKUP(B82,'[2]WITHOUT PF'!$D$6:$AP$195,39,0)</f>
        <v>1</v>
      </c>
      <c r="J82" s="12">
        <f t="shared" si="8"/>
        <v>31</v>
      </c>
      <c r="K82" s="12">
        <v>16792</v>
      </c>
      <c r="L82" s="12">
        <f t="shared" si="9"/>
        <v>16792</v>
      </c>
      <c r="M82" s="20">
        <f t="shared" si="10"/>
        <v>126</v>
      </c>
      <c r="N82" s="20">
        <f>VLOOKUP(B82,'[2]WITHOUT PF'!$D$6:$AS$195,42,0)</f>
        <v>0</v>
      </c>
      <c r="O82" s="12">
        <f t="shared" si="11"/>
        <v>16666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f>VLOOKUP(B83,'[2]WITHOUT PF'!$D$6:$AM$195,36,0)</f>
        <v>26</v>
      </c>
      <c r="G83" s="24">
        <f>VLOOKUP(B83,'[2]WITHOUT PF'!$D$6:$AN$195,37,0)</f>
        <v>4</v>
      </c>
      <c r="H83" s="20">
        <v>0</v>
      </c>
      <c r="I83" s="20">
        <f>VLOOKUP(B83,'[2]WITHOUT PF'!$D$6:$AP$195,39,0)</f>
        <v>1</v>
      </c>
      <c r="J83" s="12">
        <f t="shared" si="8"/>
        <v>31</v>
      </c>
      <c r="K83" s="12">
        <v>16792</v>
      </c>
      <c r="L83" s="12">
        <f t="shared" si="9"/>
        <v>16792</v>
      </c>
      <c r="M83" s="20">
        <f t="shared" si="10"/>
        <v>126</v>
      </c>
      <c r="N83" s="20">
        <f>VLOOKUP(B83,'[2]WITHOUT PF'!$D$6:$AS$195,42,0)</f>
        <v>0</v>
      </c>
      <c r="O83" s="12">
        <f t="shared" si="11"/>
        <v>16666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f>VLOOKUP(B84,'[2]WITHOUT PF'!$D$6:$AM$195,36,0)</f>
        <v>25</v>
      </c>
      <c r="G84" s="24">
        <f>VLOOKUP(B84,'[2]WITHOUT PF'!$D$6:$AN$195,37,0)</f>
        <v>4</v>
      </c>
      <c r="H84" s="20">
        <v>0</v>
      </c>
      <c r="I84" s="20">
        <f>VLOOKUP(B84,'[2]WITHOUT PF'!$D$6:$AP$195,39,0)</f>
        <v>0</v>
      </c>
      <c r="J84" s="12">
        <f t="shared" si="8"/>
        <v>29</v>
      </c>
      <c r="K84" s="12">
        <v>16792</v>
      </c>
      <c r="L84" s="12">
        <f t="shared" si="9"/>
        <v>15708.645161290322</v>
      </c>
      <c r="M84" s="20">
        <f t="shared" si="10"/>
        <v>118</v>
      </c>
      <c r="N84" s="20">
        <f>VLOOKUP(B84,'[2]WITHOUT PF'!$D$6:$AS$195,42,0)</f>
        <v>1000</v>
      </c>
      <c r="O84" s="12">
        <f t="shared" si="11"/>
        <v>14590.645161290322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f>VLOOKUP(B85,'[2]WITHOUT PF'!$D$6:$AM$195,36,0)</f>
        <v>24</v>
      </c>
      <c r="G85" s="24">
        <f>VLOOKUP(B85,'[2]WITHOUT PF'!$D$6:$AN$195,37,0)</f>
        <v>4</v>
      </c>
      <c r="H85" s="20">
        <v>0</v>
      </c>
      <c r="I85" s="20">
        <f>VLOOKUP(B85,'[2]WITHOUT PF'!$D$6:$AP$195,39,0)</f>
        <v>1</v>
      </c>
      <c r="J85" s="12">
        <f t="shared" si="8"/>
        <v>29</v>
      </c>
      <c r="K85" s="12">
        <v>16792</v>
      </c>
      <c r="L85" s="12">
        <f t="shared" si="9"/>
        <v>15708.645161290322</v>
      </c>
      <c r="M85" s="20">
        <f t="shared" si="10"/>
        <v>118</v>
      </c>
      <c r="N85" s="20">
        <f>VLOOKUP(B85,'[2]WITHOUT PF'!$D$6:$AS$195,42,0)</f>
        <v>0</v>
      </c>
      <c r="O85" s="12">
        <f t="shared" si="11"/>
        <v>15590.645161290322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f>VLOOKUP(B86,'[2]WITHOUT PF'!$D$6:$AM$195,36,0)</f>
        <v>25</v>
      </c>
      <c r="G86" s="24">
        <f>VLOOKUP(B86,'[2]WITHOUT PF'!$D$6:$AN$195,37,0)</f>
        <v>4</v>
      </c>
      <c r="H86" s="20">
        <v>0</v>
      </c>
      <c r="I86" s="20">
        <f>VLOOKUP(B86,'[2]WITHOUT PF'!$D$6:$AP$195,39,0)</f>
        <v>1</v>
      </c>
      <c r="J86" s="12">
        <f t="shared" si="8"/>
        <v>30</v>
      </c>
      <c r="K86" s="12">
        <v>16792</v>
      </c>
      <c r="L86" s="12">
        <f t="shared" si="9"/>
        <v>16250.32258064516</v>
      </c>
      <c r="M86" s="20">
        <f t="shared" si="10"/>
        <v>122</v>
      </c>
      <c r="N86" s="20">
        <f>VLOOKUP(B86,'[2]WITHOUT PF'!$D$6:$AS$195,42,0)</f>
        <v>0</v>
      </c>
      <c r="O86" s="12">
        <f t="shared" si="11"/>
        <v>16128.32258064516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f>VLOOKUP(B87,'[2]WITHOUT PF'!$D$6:$AM$195,36,0)</f>
        <v>25</v>
      </c>
      <c r="G87" s="24">
        <f>VLOOKUP(B87,'[2]WITHOUT PF'!$D$6:$AN$195,37,0)</f>
        <v>4</v>
      </c>
      <c r="H87" s="20">
        <v>0</v>
      </c>
      <c r="I87" s="20">
        <f>VLOOKUP(B87,'[2]WITHOUT PF'!$D$6:$AP$195,39,0)</f>
        <v>0</v>
      </c>
      <c r="J87" s="12">
        <f t="shared" si="8"/>
        <v>29</v>
      </c>
      <c r="K87" s="12">
        <v>16792</v>
      </c>
      <c r="L87" s="12">
        <f t="shared" si="9"/>
        <v>15708.645161290322</v>
      </c>
      <c r="M87" s="20">
        <f t="shared" si="10"/>
        <v>118</v>
      </c>
      <c r="N87" s="20">
        <f>VLOOKUP(B87,'[2]WITHOUT PF'!$D$6:$AS$195,42,0)</f>
        <v>0</v>
      </c>
      <c r="O87" s="12">
        <f t="shared" si="11"/>
        <v>15590.645161290322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f>VLOOKUP(B88,'[2]WITHOUT PF'!$D$6:$AM$195,36,0)</f>
        <v>16</v>
      </c>
      <c r="G88" s="24">
        <f>VLOOKUP(B88,'[2]WITHOUT PF'!$D$6:$AN$195,37,0)</f>
        <v>3</v>
      </c>
      <c r="H88" s="20">
        <v>0</v>
      </c>
      <c r="I88" s="20">
        <f>VLOOKUP(B88,'[2]WITHOUT PF'!$D$6:$AP$195,39,0)</f>
        <v>0</v>
      </c>
      <c r="J88" s="12">
        <f t="shared" si="8"/>
        <v>19</v>
      </c>
      <c r="K88" s="12">
        <v>16792</v>
      </c>
      <c r="L88" s="12">
        <f t="shared" si="9"/>
        <v>10291.870967741934</v>
      </c>
      <c r="M88" s="20">
        <f t="shared" si="10"/>
        <v>78</v>
      </c>
      <c r="N88" s="20">
        <f>VLOOKUP(B88,'[2]WITHOUT PF'!$D$6:$AS$195,42,0)</f>
        <v>1000</v>
      </c>
      <c r="O88" s="12">
        <f t="shared" si="11"/>
        <v>9213.870967741934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f>VLOOKUP(B89,'[2]WITHOUT PF'!$D$6:$AM$195,36,0)</f>
        <v>24</v>
      </c>
      <c r="G89" s="24">
        <f>VLOOKUP(B89,'[2]WITHOUT PF'!$D$6:$AN$195,37,0)</f>
        <v>4</v>
      </c>
      <c r="H89" s="20">
        <v>0</v>
      </c>
      <c r="I89" s="20">
        <f>VLOOKUP(B89,'[2]WITHOUT PF'!$D$6:$AP$195,39,0)</f>
        <v>0</v>
      </c>
      <c r="J89" s="12">
        <f t="shared" si="8"/>
        <v>28</v>
      </c>
      <c r="K89" s="12">
        <v>16792</v>
      </c>
      <c r="L89" s="12">
        <f t="shared" si="9"/>
        <v>15166.967741935483</v>
      </c>
      <c r="M89" s="20">
        <f t="shared" si="10"/>
        <v>114</v>
      </c>
      <c r="N89" s="20">
        <f>VLOOKUP(B89,'[2]WITHOUT PF'!$D$6:$AS$195,42,0)</f>
        <v>0</v>
      </c>
      <c r="O89" s="12">
        <f t="shared" si="11"/>
        <v>15052.967741935483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f>VLOOKUP(B90,'[2]WITHOUT PF'!$D$6:$AM$195,36,0)</f>
        <v>18</v>
      </c>
      <c r="G90" s="24">
        <f>VLOOKUP(B90,'[2]WITHOUT PF'!$D$6:$AN$195,37,0)</f>
        <v>3</v>
      </c>
      <c r="H90" s="20">
        <v>0</v>
      </c>
      <c r="I90" s="20">
        <f>VLOOKUP(B90,'[2]WITHOUT PF'!$D$6:$AP$195,39,0)</f>
        <v>0</v>
      </c>
      <c r="J90" s="12">
        <f t="shared" si="8"/>
        <v>21</v>
      </c>
      <c r="K90" s="12">
        <v>16792</v>
      </c>
      <c r="L90" s="12">
        <f t="shared" si="9"/>
        <v>11375.225806451612</v>
      </c>
      <c r="M90" s="20">
        <f t="shared" si="10"/>
        <v>86</v>
      </c>
      <c r="N90" s="20">
        <f>VLOOKUP(B90,'[2]WITHOUT PF'!$D$6:$AS$195,42,0)</f>
        <v>1000</v>
      </c>
      <c r="O90" s="12">
        <f t="shared" si="11"/>
        <v>10289.225806451612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f>VLOOKUP(B91,'[2]WITHOUT PF'!$D$6:$AM$195,36,0)</f>
        <v>15</v>
      </c>
      <c r="G91" s="24">
        <f>VLOOKUP(B91,'[2]WITHOUT PF'!$D$6:$AN$195,37,0)</f>
        <v>2</v>
      </c>
      <c r="H91" s="20">
        <v>0</v>
      </c>
      <c r="I91" s="20">
        <f>VLOOKUP(B91,'[2]WITHOUT PF'!$D$6:$AP$195,39,0)</f>
        <v>0</v>
      </c>
      <c r="J91" s="12">
        <f t="shared" si="8"/>
        <v>17</v>
      </c>
      <c r="K91" s="12">
        <v>16792</v>
      </c>
      <c r="L91" s="12">
        <f t="shared" si="9"/>
        <v>9208.516129032258</v>
      </c>
      <c r="M91" s="20">
        <f t="shared" si="10"/>
        <v>70</v>
      </c>
      <c r="N91" s="20">
        <f>VLOOKUP(B91,'[2]WITHOUT PF'!$D$6:$AS$195,42,0)</f>
        <v>500</v>
      </c>
      <c r="O91" s="12">
        <f t="shared" si="11"/>
        <v>8638.516129032258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f>VLOOKUP(B92,'[2]WITHOUT PF'!$D$6:$AM$195,36,0)</f>
        <v>9</v>
      </c>
      <c r="G92" s="24">
        <f>VLOOKUP(B92,'[2]WITHOUT PF'!$D$6:$AN$195,37,0)</f>
        <v>1</v>
      </c>
      <c r="H92" s="20">
        <v>0</v>
      </c>
      <c r="I92" s="20">
        <f>VLOOKUP(B92,'[2]WITHOUT PF'!$D$6:$AP$195,39,0)</f>
        <v>0</v>
      </c>
      <c r="J92" s="12">
        <f t="shared" si="8"/>
        <v>10</v>
      </c>
      <c r="K92" s="12">
        <v>16792</v>
      </c>
      <c r="L92" s="12">
        <f t="shared" si="9"/>
        <v>5416.774193548386</v>
      </c>
      <c r="M92" s="20">
        <f t="shared" si="10"/>
        <v>41</v>
      </c>
      <c r="N92" s="20">
        <f>VLOOKUP(B92,'[2]WITHOUT PF'!$D$6:$AS$195,42,0)</f>
        <v>0</v>
      </c>
      <c r="O92" s="12">
        <f t="shared" si="11"/>
        <v>5375.774193548386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f>VLOOKUP(B93,'[2]WITHOUT PF'!$D$6:$AM$195,36,0)</f>
        <v>9</v>
      </c>
      <c r="G93" s="24">
        <f>VLOOKUP(B93,'[2]WITHOUT PF'!$D$6:$AN$195,37,0)</f>
        <v>1</v>
      </c>
      <c r="H93" s="20">
        <v>0</v>
      </c>
      <c r="I93" s="20">
        <f>VLOOKUP(B93,'[2]WITHOUT PF'!$D$6:$AP$195,39,0)</f>
        <v>0</v>
      </c>
      <c r="J93" s="12">
        <f t="shared" si="8"/>
        <v>10</v>
      </c>
      <c r="K93" s="12">
        <v>16792</v>
      </c>
      <c r="L93" s="12">
        <f t="shared" si="9"/>
        <v>5416.774193548386</v>
      </c>
      <c r="M93" s="20">
        <f t="shared" si="10"/>
        <v>41</v>
      </c>
      <c r="N93" s="20">
        <f>VLOOKUP(B93,'[2]WITHOUT PF'!$D$6:$AS$195,42,0)</f>
        <v>0</v>
      </c>
      <c r="O93" s="12">
        <f t="shared" si="11"/>
        <v>5375.774193548386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7" customFormat="1" ht="19.5" customHeight="1">
      <c r="A94" s="79" t="s">
        <v>3</v>
      </c>
      <c r="B94" s="79"/>
      <c r="C94" s="79"/>
      <c r="D94" s="54"/>
      <c r="E94" s="54"/>
      <c r="F94" s="25">
        <f>SUM(F9:F93)</f>
        <v>1991</v>
      </c>
      <c r="G94" s="25">
        <f aca="true" t="shared" si="12" ref="G94:O94">SUM(G9:G93)</f>
        <v>310</v>
      </c>
      <c r="H94" s="25">
        <f t="shared" si="12"/>
        <v>0</v>
      </c>
      <c r="I94" s="25">
        <f t="shared" si="12"/>
        <v>83</v>
      </c>
      <c r="J94" s="25">
        <f t="shared" si="12"/>
        <v>2384</v>
      </c>
      <c r="K94" s="25"/>
      <c r="L94" s="25">
        <f t="shared" si="12"/>
        <v>1364723.9032258065</v>
      </c>
      <c r="M94" s="25">
        <f t="shared" si="12"/>
        <v>10258</v>
      </c>
      <c r="N94" s="25">
        <f t="shared" si="12"/>
        <v>7000</v>
      </c>
      <c r="O94" s="25">
        <f t="shared" si="12"/>
        <v>1347465.9032258065</v>
      </c>
      <c r="P94" s="26"/>
      <c r="Q94" s="45"/>
      <c r="R94" s="42"/>
      <c r="S94" s="45"/>
      <c r="T94" s="45"/>
    </row>
    <row r="95" spans="17:20" ht="12.75">
      <c r="Q95" s="9"/>
      <c r="R95" s="30"/>
      <c r="S95" s="9"/>
      <c r="T95" s="9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3"/>
      <c r="R100" s="28"/>
      <c r="S100" s="3"/>
      <c r="T100" s="3"/>
    </row>
    <row r="101" spans="2:6" ht="12.75">
      <c r="B101" s="34"/>
      <c r="C101" s="21"/>
      <c r="D101" s="21"/>
      <c r="E101" s="21"/>
      <c r="F101" s="21"/>
    </row>
    <row r="102" spans="2:20" s="8" customFormat="1" ht="21">
      <c r="B102" s="34"/>
      <c r="C102" s="21"/>
      <c r="D102" s="22"/>
      <c r="E102" s="23"/>
      <c r="F102" s="21"/>
      <c r="G102" s="3"/>
      <c r="H102" s="3"/>
      <c r="I102" s="3"/>
      <c r="J102" s="3"/>
      <c r="P102" s="3"/>
      <c r="Q102" s="3"/>
      <c r="R102" s="28"/>
      <c r="S102" s="3"/>
      <c r="T102" s="3"/>
    </row>
    <row r="103" spans="3:20" s="8" customFormat="1" ht="12.75">
      <c r="C103" s="21"/>
      <c r="D103" s="21"/>
      <c r="E103" s="21"/>
      <c r="F103" s="21"/>
      <c r="G103" s="3"/>
      <c r="H103" s="3"/>
      <c r="I103" s="3"/>
      <c r="J103" s="3"/>
      <c r="P103" s="3"/>
      <c r="Q103" s="3"/>
      <c r="R103" s="28"/>
      <c r="S103" s="3"/>
      <c r="T103" s="3"/>
    </row>
    <row r="104" spans="3:20" s="8" customFormat="1" ht="12.75">
      <c r="C104" s="21"/>
      <c r="D104" s="21"/>
      <c r="E104" s="21"/>
      <c r="F104" s="21"/>
      <c r="G104" s="3"/>
      <c r="H104" s="3"/>
      <c r="I104" s="3"/>
      <c r="J104" s="3"/>
      <c r="P104" s="3"/>
      <c r="Q104" s="3"/>
      <c r="R104" s="28"/>
      <c r="S104" s="3"/>
      <c r="T104" s="3"/>
    </row>
    <row r="105" spans="3:20" s="8" customFormat="1" ht="12.75">
      <c r="C105" s="21"/>
      <c r="D105" s="21"/>
      <c r="E105" s="21"/>
      <c r="F105" s="21"/>
      <c r="G105" s="3"/>
      <c r="H105" s="3"/>
      <c r="I105" s="3"/>
      <c r="J105" s="3"/>
      <c r="P105" s="3"/>
      <c r="Q105" s="3"/>
      <c r="R105" s="28"/>
      <c r="S105" s="3"/>
      <c r="T105" s="3"/>
    </row>
  </sheetData>
  <sheetProtection/>
  <autoFilter ref="A8:T94"/>
  <mergeCells count="4">
    <mergeCell ref="A2:P2"/>
    <mergeCell ref="A3:P3"/>
    <mergeCell ref="A7:C7"/>
    <mergeCell ref="A94:C94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9">
    <cfRule type="duplicateValues" priority="2" dxfId="0">
      <formula>AND(COUNTIF($C$99:$C$99,C99)&gt;1,NOT(ISBLANK(C99)))</formula>
    </cfRule>
  </conditionalFormatting>
  <conditionalFormatting sqref="E99">
    <cfRule type="duplicateValues" priority="1" dxfId="0">
      <formula>AND(COUNTIF($E$99:$E$99,E99)&gt;1,NOT(ISBLANK(E99)))</formula>
    </cfRule>
  </conditionalFormatting>
  <conditionalFormatting sqref="R94:R65536 R1:R8">
    <cfRule type="duplicateValues" priority="626" dxfId="0" stopIfTrue="1">
      <formula>AND(COUNTIF($R$94:$R$65536,R1)+COUNTIF($R$1:$R$8,R1)&gt;1,NOT(ISBLANK(R1)))</formula>
    </cfRule>
  </conditionalFormatting>
  <conditionalFormatting sqref="R1:R65536">
    <cfRule type="duplicateValues" priority="628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showGridLines="0" view="pageBreakPreview" zoomScaleNormal="98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47"/>
      <c r="R2" s="48"/>
      <c r="S2" s="48"/>
    </row>
    <row r="3" spans="1:19" ht="15" customHeight="1">
      <c r="A3" s="77" t="s">
        <v>522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6"/>
      <c r="E5" s="56"/>
      <c r="F5" s="56"/>
      <c r="G5" s="56"/>
      <c r="H5" s="56"/>
      <c r="I5" s="56"/>
      <c r="J5" s="56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78" t="s">
        <v>15</v>
      </c>
      <c r="B7" s="78"/>
      <c r="C7" s="78"/>
      <c r="D7" s="56">
        <v>30</v>
      </c>
      <c r="E7" s="56"/>
      <c r="F7" s="56"/>
      <c r="G7" s="56"/>
      <c r="H7" s="56"/>
      <c r="I7" s="56"/>
      <c r="J7" s="56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2214977424</v>
      </c>
      <c r="C10" s="11" t="s">
        <v>523</v>
      </c>
      <c r="D10" s="11" t="s">
        <v>524</v>
      </c>
      <c r="E10" s="10" t="s">
        <v>25</v>
      </c>
      <c r="F10" s="24">
        <v>24</v>
      </c>
      <c r="G10" s="24">
        <v>4</v>
      </c>
      <c r="H10" s="20">
        <v>0</v>
      </c>
      <c r="I10" s="20">
        <v>0</v>
      </c>
      <c r="J10" s="12">
        <f aca="true" t="shared" si="0" ref="J10:J73">F10+G10+H10+I10</f>
        <v>28</v>
      </c>
      <c r="K10" s="12">
        <f>VLOOKUP(B10,'[3]WITHOUT PF'!$D$6:$BE$193,54,0)</f>
        <v>17234</v>
      </c>
      <c r="L10" s="12">
        <f aca="true" t="shared" si="1" ref="L10:L73">K10/D$7*J10</f>
        <v>16085.066666666668</v>
      </c>
      <c r="M10" s="20">
        <f aca="true" t="shared" si="2" ref="M10:M73">ROUNDUP(L10*0.75%,0)</f>
        <v>121</v>
      </c>
      <c r="N10" s="20">
        <v>0</v>
      </c>
      <c r="O10" s="12">
        <f aca="true" t="shared" si="3" ref="O10:O73">L10-M10-N10</f>
        <v>15964.066666666668</v>
      </c>
      <c r="P10" s="20"/>
      <c r="Q10" s="43" t="s">
        <v>29</v>
      </c>
      <c r="R10" s="44" t="s">
        <v>532</v>
      </c>
      <c r="S10" s="43" t="s">
        <v>533</v>
      </c>
      <c r="T10" s="43" t="s">
        <v>534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2214778364</v>
      </c>
      <c r="C12" s="11" t="s">
        <v>94</v>
      </c>
      <c r="D12" s="11" t="s">
        <v>207</v>
      </c>
      <c r="E12" s="10" t="s">
        <v>25</v>
      </c>
      <c r="F12" s="24">
        <v>11</v>
      </c>
      <c r="G12" s="24">
        <v>2</v>
      </c>
      <c r="H12" s="20">
        <v>0</v>
      </c>
      <c r="I12" s="20">
        <v>0</v>
      </c>
      <c r="J12" s="12">
        <f t="shared" si="0"/>
        <v>13</v>
      </c>
      <c r="K12" s="12">
        <f>VLOOKUP(B12,'[3]WITHOUT PF'!$D$6:$BE$193,54,0)</f>
        <v>17234</v>
      </c>
      <c r="L12" s="12">
        <f t="shared" si="1"/>
        <v>7468.0666666666675</v>
      </c>
      <c r="M12" s="20">
        <f t="shared" si="2"/>
        <v>57</v>
      </c>
      <c r="N12" s="20">
        <v>0</v>
      </c>
      <c r="O12" s="12">
        <f t="shared" si="3"/>
        <v>7411.0666666666675</v>
      </c>
      <c r="P12" s="20"/>
      <c r="Q12" s="43" t="s">
        <v>51</v>
      </c>
      <c r="R12" s="44" t="s">
        <v>210</v>
      </c>
      <c r="S12" s="43" t="s">
        <v>211</v>
      </c>
      <c r="T12" s="43" t="s">
        <v>212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25</v>
      </c>
      <c r="G13" s="24">
        <v>4</v>
      </c>
      <c r="H13" s="20">
        <v>0</v>
      </c>
      <c r="I13" s="20">
        <v>1</v>
      </c>
      <c r="J13" s="12">
        <f t="shared" si="0"/>
        <v>30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21</v>
      </c>
      <c r="G14" s="24">
        <v>3</v>
      </c>
      <c r="H14" s="20">
        <v>0</v>
      </c>
      <c r="I14" s="20">
        <v>1</v>
      </c>
      <c r="J14" s="12">
        <f t="shared" si="0"/>
        <v>25</v>
      </c>
      <c r="K14" s="12">
        <f>VLOOKUP(B14,'[3]WITHOUT PF'!$D$6:$BE$193,54,0)</f>
        <v>17234</v>
      </c>
      <c r="L14" s="12">
        <f t="shared" si="1"/>
        <v>14361.666666666668</v>
      </c>
      <c r="M14" s="20">
        <f t="shared" si="2"/>
        <v>108</v>
      </c>
      <c r="N14" s="20">
        <v>0</v>
      </c>
      <c r="O14" s="12">
        <f t="shared" si="3"/>
        <v>14253.666666666668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2214466419</v>
      </c>
      <c r="C15" s="11" t="s">
        <v>256</v>
      </c>
      <c r="D15" s="11" t="s">
        <v>278</v>
      </c>
      <c r="E15" s="10" t="s">
        <v>25</v>
      </c>
      <c r="F15" s="24">
        <v>8</v>
      </c>
      <c r="G15" s="24">
        <v>1</v>
      </c>
      <c r="H15" s="20">
        <v>0</v>
      </c>
      <c r="I15" s="20">
        <v>0</v>
      </c>
      <c r="J15" s="12">
        <f t="shared" si="0"/>
        <v>9</v>
      </c>
      <c r="K15" s="12">
        <f>VLOOKUP(B15,'[3]WITHOUT PF'!$D$6:$BE$193,54,0)</f>
        <v>17234</v>
      </c>
      <c r="L15" s="12">
        <f t="shared" si="1"/>
        <v>5170.200000000001</v>
      </c>
      <c r="M15" s="20">
        <f t="shared" si="2"/>
        <v>39</v>
      </c>
      <c r="N15" s="20">
        <v>0</v>
      </c>
      <c r="O15" s="12">
        <f t="shared" si="3"/>
        <v>5131.200000000001</v>
      </c>
      <c r="P15" s="20"/>
      <c r="Q15" s="43" t="s">
        <v>50</v>
      </c>
      <c r="R15" s="44" t="s">
        <v>287</v>
      </c>
      <c r="S15" s="43" t="s">
        <v>139</v>
      </c>
      <c r="T15" s="43" t="s">
        <v>288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24</v>
      </c>
      <c r="G16" s="24">
        <v>4</v>
      </c>
      <c r="H16" s="20">
        <v>0</v>
      </c>
      <c r="I16" s="20">
        <v>1</v>
      </c>
      <c r="J16" s="12">
        <f t="shared" si="0"/>
        <v>29</v>
      </c>
      <c r="K16" s="12">
        <f>VLOOKUP(B16,'[3]WITHOUT PF'!$D$6:$BE$193,54,0)</f>
        <v>17234</v>
      </c>
      <c r="L16" s="12">
        <f t="shared" si="1"/>
        <v>16659.533333333333</v>
      </c>
      <c r="M16" s="20">
        <f t="shared" si="2"/>
        <v>125</v>
      </c>
      <c r="N16" s="20">
        <v>0</v>
      </c>
      <c r="O16" s="12">
        <f t="shared" si="3"/>
        <v>16534.533333333333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23</v>
      </c>
      <c r="G17" s="24">
        <v>4</v>
      </c>
      <c r="H17" s="20">
        <v>0</v>
      </c>
      <c r="I17" s="20">
        <v>2</v>
      </c>
      <c r="J17" s="12">
        <f t="shared" si="0"/>
        <v>29</v>
      </c>
      <c r="K17" s="12">
        <f>VLOOKUP(B17,'[3]WITHOUT PF'!$D$6:$BE$193,54,0)</f>
        <v>18993</v>
      </c>
      <c r="L17" s="12">
        <f t="shared" si="1"/>
        <v>18359.9</v>
      </c>
      <c r="M17" s="20">
        <f t="shared" si="2"/>
        <v>138</v>
      </c>
      <c r="N17" s="20">
        <v>0</v>
      </c>
      <c r="O17" s="12">
        <f t="shared" si="3"/>
        <v>18221.9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v>0</v>
      </c>
      <c r="O18" s="12">
        <f t="shared" si="3"/>
        <v>17104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2214979891</v>
      </c>
      <c r="C19" s="11" t="s">
        <v>242</v>
      </c>
      <c r="D19" s="11" t="s">
        <v>525</v>
      </c>
      <c r="E19" s="10" t="s">
        <v>25</v>
      </c>
      <c r="F19" s="24">
        <v>9</v>
      </c>
      <c r="G19" s="24">
        <v>1</v>
      </c>
      <c r="H19" s="20">
        <v>0</v>
      </c>
      <c r="I19" s="20">
        <v>0</v>
      </c>
      <c r="J19" s="12">
        <f t="shared" si="0"/>
        <v>10</v>
      </c>
      <c r="K19" s="12">
        <f>VLOOKUP(B19,'[3]WITHOUT PF'!$D$6:$BE$193,54,0)</f>
        <v>17234</v>
      </c>
      <c r="L19" s="12">
        <f t="shared" si="1"/>
        <v>5744.666666666667</v>
      </c>
      <c r="M19" s="20">
        <f t="shared" si="2"/>
        <v>44</v>
      </c>
      <c r="N19" s="20">
        <v>0</v>
      </c>
      <c r="O19" s="12">
        <f t="shared" si="3"/>
        <v>5700.666666666667</v>
      </c>
      <c r="P19" s="20"/>
      <c r="Q19" s="43" t="s">
        <v>535</v>
      </c>
      <c r="R19" s="44" t="s">
        <v>536</v>
      </c>
      <c r="S19" s="43" t="s">
        <v>537</v>
      </c>
      <c r="T19" s="43" t="s">
        <v>538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f>VLOOKUP(B20,'[3]WITHOUT PF'!$D$6:$BE$193,54,0)</f>
        <v>17234</v>
      </c>
      <c r="L20" s="12">
        <f t="shared" si="1"/>
        <v>17234</v>
      </c>
      <c r="M20" s="20">
        <f t="shared" si="2"/>
        <v>130</v>
      </c>
      <c r="N20" s="20">
        <v>0</v>
      </c>
      <c r="O20" s="12">
        <f t="shared" si="3"/>
        <v>17104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v>20</v>
      </c>
      <c r="G21" s="24">
        <v>3</v>
      </c>
      <c r="H21" s="20">
        <v>0</v>
      </c>
      <c r="I21" s="20">
        <v>1</v>
      </c>
      <c r="J21" s="12">
        <f t="shared" si="0"/>
        <v>24</v>
      </c>
      <c r="K21" s="12">
        <f>VLOOKUP(B21,'[3]WITHOUT PF'!$D$6:$BE$193,54,0)</f>
        <v>17234</v>
      </c>
      <c r="L21" s="12">
        <f t="shared" si="1"/>
        <v>13787.2</v>
      </c>
      <c r="M21" s="20">
        <f t="shared" si="2"/>
        <v>104</v>
      </c>
      <c r="N21" s="20">
        <v>0</v>
      </c>
      <c r="O21" s="12">
        <f t="shared" si="3"/>
        <v>13683.2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v>25</v>
      </c>
      <c r="G22" s="24">
        <v>4</v>
      </c>
      <c r="H22" s="20">
        <v>0</v>
      </c>
      <c r="I22" s="20">
        <v>1</v>
      </c>
      <c r="J22" s="12">
        <f t="shared" si="0"/>
        <v>30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20903</v>
      </c>
      <c r="L23" s="12">
        <f t="shared" si="1"/>
        <v>20206.233333333334</v>
      </c>
      <c r="M23" s="20">
        <f t="shared" si="2"/>
        <v>152</v>
      </c>
      <c r="N23" s="20">
        <v>0</v>
      </c>
      <c r="O23" s="12">
        <f t="shared" si="3"/>
        <v>20054.233333333334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v>23</v>
      </c>
      <c r="G24" s="24">
        <v>4</v>
      </c>
      <c r="H24" s="20">
        <v>0</v>
      </c>
      <c r="I24" s="20">
        <v>0</v>
      </c>
      <c r="J24" s="12">
        <f t="shared" si="0"/>
        <v>27</v>
      </c>
      <c r="K24" s="12">
        <f>VLOOKUP(B24,'[3]WITHOUT PF'!$D$6:$BE$193,54,0)</f>
        <v>17234</v>
      </c>
      <c r="L24" s="12">
        <f t="shared" si="1"/>
        <v>15510.6</v>
      </c>
      <c r="M24" s="20">
        <f t="shared" si="2"/>
        <v>117</v>
      </c>
      <c r="N24" s="20">
        <v>0</v>
      </c>
      <c r="O24" s="12">
        <f t="shared" si="3"/>
        <v>15393.6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v>25</v>
      </c>
      <c r="G26" s="24">
        <v>4</v>
      </c>
      <c r="H26" s="20">
        <v>0</v>
      </c>
      <c r="I26" s="20">
        <v>1</v>
      </c>
      <c r="J26" s="12">
        <f t="shared" si="0"/>
        <v>30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v>25</v>
      </c>
      <c r="G27" s="24">
        <v>4</v>
      </c>
      <c r="H27" s="20">
        <v>0</v>
      </c>
      <c r="I27" s="20">
        <v>1</v>
      </c>
      <c r="J27" s="12">
        <f t="shared" si="0"/>
        <v>30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v>25</v>
      </c>
      <c r="G29" s="24">
        <v>4</v>
      </c>
      <c r="H29" s="20">
        <v>0</v>
      </c>
      <c r="I29" s="20">
        <v>1</v>
      </c>
      <c r="J29" s="12">
        <f t="shared" si="0"/>
        <v>30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500</v>
      </c>
      <c r="O29" s="12">
        <f t="shared" si="3"/>
        <v>16604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v>25</v>
      </c>
      <c r="G30" s="24">
        <v>4</v>
      </c>
      <c r="H30" s="20">
        <v>0</v>
      </c>
      <c r="I30" s="20">
        <v>1</v>
      </c>
      <c r="J30" s="12">
        <f t="shared" si="0"/>
        <v>30</v>
      </c>
      <c r="K30" s="12">
        <f>VLOOKUP(B30,'[3]WITHOUT PF'!$D$6:$BE$193,54,0)</f>
        <v>17234</v>
      </c>
      <c r="L30" s="12">
        <f t="shared" si="1"/>
        <v>17234</v>
      </c>
      <c r="M30" s="20">
        <f t="shared" si="2"/>
        <v>130</v>
      </c>
      <c r="N30" s="20">
        <v>0</v>
      </c>
      <c r="O30" s="12">
        <f t="shared" si="3"/>
        <v>17104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v>25</v>
      </c>
      <c r="G31" s="24">
        <v>4</v>
      </c>
      <c r="H31" s="20">
        <v>0</v>
      </c>
      <c r="I31" s="20">
        <v>1</v>
      </c>
      <c r="J31" s="12">
        <f t="shared" si="0"/>
        <v>30</v>
      </c>
      <c r="K31" s="12">
        <f>VLOOKUP(B31,'[3]WITHOUT PF'!$D$6:$BE$193,54,0)</f>
        <v>20903</v>
      </c>
      <c r="L31" s="12">
        <f t="shared" si="1"/>
        <v>20903</v>
      </c>
      <c r="M31" s="20">
        <f t="shared" si="2"/>
        <v>157</v>
      </c>
      <c r="N31" s="20">
        <v>0</v>
      </c>
      <c r="O31" s="12">
        <f t="shared" si="3"/>
        <v>20746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v>24</v>
      </c>
      <c r="G32" s="24">
        <v>4</v>
      </c>
      <c r="H32" s="20">
        <v>0</v>
      </c>
      <c r="I32" s="20">
        <v>1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16659.533333333333</v>
      </c>
      <c r="M32" s="20">
        <f t="shared" si="2"/>
        <v>125</v>
      </c>
      <c r="N32" s="20">
        <v>0</v>
      </c>
      <c r="O32" s="12">
        <f t="shared" si="3"/>
        <v>16534.533333333333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17234</v>
      </c>
      <c r="L34" s="12">
        <f t="shared" si="1"/>
        <v>17234</v>
      </c>
      <c r="M34" s="20">
        <f t="shared" si="2"/>
        <v>130</v>
      </c>
      <c r="N34" s="20">
        <v>0</v>
      </c>
      <c r="O34" s="12">
        <f t="shared" si="3"/>
        <v>17104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v>25</v>
      </c>
      <c r="G35" s="24">
        <v>4</v>
      </c>
      <c r="H35" s="20">
        <v>0</v>
      </c>
      <c r="I35" s="20">
        <v>0</v>
      </c>
      <c r="J35" s="12">
        <f t="shared" si="0"/>
        <v>29</v>
      </c>
      <c r="K35" s="12">
        <f>VLOOKUP(B35,'[3]WITHOUT PF'!$D$6:$BE$193,54,0)</f>
        <v>20903</v>
      </c>
      <c r="L35" s="12">
        <f t="shared" si="1"/>
        <v>20206.233333333334</v>
      </c>
      <c r="M35" s="20">
        <f t="shared" si="2"/>
        <v>152</v>
      </c>
      <c r="N35" s="20">
        <v>0</v>
      </c>
      <c r="O35" s="12">
        <f t="shared" si="3"/>
        <v>20054.233333333334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v>25</v>
      </c>
      <c r="G36" s="24">
        <v>4</v>
      </c>
      <c r="H36" s="20">
        <v>0</v>
      </c>
      <c r="I36" s="20">
        <v>1</v>
      </c>
      <c r="J36" s="12">
        <f t="shared" si="0"/>
        <v>30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v>24</v>
      </c>
      <c r="G37" s="24">
        <v>4</v>
      </c>
      <c r="H37" s="20">
        <v>0</v>
      </c>
      <c r="I37" s="20">
        <v>1</v>
      </c>
      <c r="J37" s="12">
        <f t="shared" si="0"/>
        <v>29</v>
      </c>
      <c r="K37" s="12">
        <f>VLOOKUP(B37,'[3]WITHOUT PF'!$D$6:$BE$193,54,0)</f>
        <v>17234</v>
      </c>
      <c r="L37" s="12">
        <f t="shared" si="1"/>
        <v>16659.533333333333</v>
      </c>
      <c r="M37" s="20">
        <f t="shared" si="2"/>
        <v>125</v>
      </c>
      <c r="N37" s="20">
        <v>0</v>
      </c>
      <c r="O37" s="12">
        <f t="shared" si="3"/>
        <v>16534.533333333333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v>25</v>
      </c>
      <c r="G38" s="24">
        <v>5</v>
      </c>
      <c r="H38" s="20">
        <v>0</v>
      </c>
      <c r="I38" s="20">
        <v>0</v>
      </c>
      <c r="J38" s="12">
        <f t="shared" si="0"/>
        <v>30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1000</v>
      </c>
      <c r="O38" s="12">
        <f t="shared" si="3"/>
        <v>16104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17234</v>
      </c>
      <c r="M39" s="20">
        <f t="shared" si="2"/>
        <v>130</v>
      </c>
      <c r="N39" s="20">
        <v>0</v>
      </c>
      <c r="O39" s="12">
        <f t="shared" si="3"/>
        <v>17104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v>23</v>
      </c>
      <c r="G40" s="24">
        <v>5</v>
      </c>
      <c r="H40" s="20">
        <v>0</v>
      </c>
      <c r="I40" s="20">
        <v>1</v>
      </c>
      <c r="J40" s="12">
        <f t="shared" si="0"/>
        <v>29</v>
      </c>
      <c r="K40" s="12">
        <f>VLOOKUP(B40,'[3]WITHOUT PF'!$D$6:$BE$193,54,0)</f>
        <v>20903</v>
      </c>
      <c r="L40" s="12">
        <f t="shared" si="1"/>
        <v>20206.233333333334</v>
      </c>
      <c r="M40" s="20">
        <f t="shared" si="2"/>
        <v>152</v>
      </c>
      <c r="N40" s="20">
        <v>0</v>
      </c>
      <c r="O40" s="12">
        <f t="shared" si="3"/>
        <v>20054.233333333334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v>23</v>
      </c>
      <c r="G41" s="24">
        <v>4</v>
      </c>
      <c r="H41" s="20">
        <v>0</v>
      </c>
      <c r="I41" s="20">
        <v>1</v>
      </c>
      <c r="J41" s="12">
        <f t="shared" si="0"/>
        <v>28</v>
      </c>
      <c r="K41" s="12">
        <f>VLOOKUP(B41,'[3]WITHOUT PF'!$D$6:$BE$193,54,0)</f>
        <v>17234</v>
      </c>
      <c r="L41" s="12">
        <f t="shared" si="1"/>
        <v>16085.066666666668</v>
      </c>
      <c r="M41" s="20">
        <f t="shared" si="2"/>
        <v>121</v>
      </c>
      <c r="N41" s="20">
        <v>0</v>
      </c>
      <c r="O41" s="12">
        <f t="shared" si="3"/>
        <v>15964.066666666668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2">
        <f t="shared" si="1"/>
        <v>17234</v>
      </c>
      <c r="M42" s="20">
        <f t="shared" si="2"/>
        <v>130</v>
      </c>
      <c r="N42" s="20">
        <v>0</v>
      </c>
      <c r="O42" s="12">
        <f t="shared" si="3"/>
        <v>17104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1"/>
        <v>17234</v>
      </c>
      <c r="M43" s="20">
        <f t="shared" si="2"/>
        <v>130</v>
      </c>
      <c r="N43" s="20">
        <v>0</v>
      </c>
      <c r="O43" s="12">
        <f t="shared" si="3"/>
        <v>17104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18993</v>
      </c>
      <c r="L44" s="12">
        <f t="shared" si="1"/>
        <v>18993</v>
      </c>
      <c r="M44" s="20">
        <f t="shared" si="2"/>
        <v>143</v>
      </c>
      <c r="N44" s="20">
        <v>0</v>
      </c>
      <c r="O44" s="12">
        <f t="shared" si="3"/>
        <v>18850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20903</v>
      </c>
      <c r="L45" s="12">
        <f t="shared" si="1"/>
        <v>20903</v>
      </c>
      <c r="M45" s="20">
        <f t="shared" si="2"/>
        <v>157</v>
      </c>
      <c r="N45" s="20">
        <v>0</v>
      </c>
      <c r="O45" s="12">
        <f t="shared" si="3"/>
        <v>20746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v>25</v>
      </c>
      <c r="G46" s="24">
        <v>4</v>
      </c>
      <c r="H46" s="20">
        <v>0</v>
      </c>
      <c r="I46" s="20">
        <v>1</v>
      </c>
      <c r="J46" s="12">
        <f t="shared" si="0"/>
        <v>30</v>
      </c>
      <c r="K46" s="12">
        <f>VLOOKUP(B46,'[3]WITHOUT PF'!$D$6:$BE$193,54,0)</f>
        <v>18993</v>
      </c>
      <c r="L46" s="12">
        <f t="shared" si="1"/>
        <v>18993</v>
      </c>
      <c r="M46" s="20">
        <f t="shared" si="2"/>
        <v>143</v>
      </c>
      <c r="N46" s="20">
        <v>0</v>
      </c>
      <c r="O46" s="12">
        <f t="shared" si="3"/>
        <v>18850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v>7</v>
      </c>
      <c r="G47" s="24">
        <v>1</v>
      </c>
      <c r="H47" s="20">
        <v>0</v>
      </c>
      <c r="I47" s="20">
        <v>0</v>
      </c>
      <c r="J47" s="12">
        <f t="shared" si="0"/>
        <v>8</v>
      </c>
      <c r="K47" s="12">
        <f>VLOOKUP(B47,'[3]WITHOUT PF'!$D$6:$BE$193,54,0)</f>
        <v>18993</v>
      </c>
      <c r="L47" s="12">
        <f t="shared" si="1"/>
        <v>5064.8</v>
      </c>
      <c r="M47" s="20">
        <f t="shared" si="2"/>
        <v>38</v>
      </c>
      <c r="N47" s="20">
        <v>0</v>
      </c>
      <c r="O47" s="12">
        <f t="shared" si="3"/>
        <v>5026.8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18993</v>
      </c>
      <c r="L48" s="12">
        <f t="shared" si="1"/>
        <v>18993</v>
      </c>
      <c r="M48" s="20">
        <f t="shared" si="2"/>
        <v>143</v>
      </c>
      <c r="N48" s="20">
        <v>0</v>
      </c>
      <c r="O48" s="12">
        <f t="shared" si="3"/>
        <v>18850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18993</v>
      </c>
      <c r="L49" s="12">
        <f t="shared" si="1"/>
        <v>18993</v>
      </c>
      <c r="M49" s="20">
        <f t="shared" si="2"/>
        <v>143</v>
      </c>
      <c r="N49" s="20">
        <v>0</v>
      </c>
      <c r="O49" s="12">
        <f t="shared" si="3"/>
        <v>18850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f>VLOOKUP(B50,'[3]WITHOUT PF'!$D$6:$BE$193,54,0)</f>
        <v>18993</v>
      </c>
      <c r="L50" s="12">
        <f t="shared" si="1"/>
        <v>18993</v>
      </c>
      <c r="M50" s="20">
        <f t="shared" si="2"/>
        <v>143</v>
      </c>
      <c r="N50" s="20">
        <v>0</v>
      </c>
      <c r="O50" s="12">
        <f t="shared" si="3"/>
        <v>18850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v>26</v>
      </c>
      <c r="G52" s="24">
        <v>4</v>
      </c>
      <c r="H52" s="20">
        <v>0</v>
      </c>
      <c r="I52" s="20">
        <v>0</v>
      </c>
      <c r="J52" s="12">
        <f t="shared" si="0"/>
        <v>30</v>
      </c>
      <c r="K52" s="12">
        <f>VLOOKUP(B52,'[3]WITHOUT PF'!$D$6:$BE$193,54,0)</f>
        <v>18993</v>
      </c>
      <c r="L52" s="12">
        <f t="shared" si="1"/>
        <v>18993</v>
      </c>
      <c r="M52" s="20">
        <f t="shared" si="2"/>
        <v>143</v>
      </c>
      <c r="N52" s="20">
        <v>0</v>
      </c>
      <c r="O52" s="12">
        <f t="shared" si="3"/>
        <v>18850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v>24</v>
      </c>
      <c r="G53" s="24">
        <v>4</v>
      </c>
      <c r="H53" s="20">
        <v>0</v>
      </c>
      <c r="I53" s="20">
        <v>1</v>
      </c>
      <c r="J53" s="12">
        <f t="shared" si="0"/>
        <v>29</v>
      </c>
      <c r="K53" s="12">
        <f>VLOOKUP(B53,'[3]WITHOUT PF'!$D$6:$BE$193,54,0)</f>
        <v>20903</v>
      </c>
      <c r="L53" s="12">
        <f t="shared" si="1"/>
        <v>20206.233333333334</v>
      </c>
      <c r="M53" s="20">
        <f t="shared" si="2"/>
        <v>152</v>
      </c>
      <c r="N53" s="20">
        <v>0</v>
      </c>
      <c r="O53" s="12">
        <f t="shared" si="3"/>
        <v>20054.233333333334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2214979896</v>
      </c>
      <c r="C54" s="11" t="s">
        <v>526</v>
      </c>
      <c r="D54" s="11" t="s">
        <v>527</v>
      </c>
      <c r="E54" s="10" t="s">
        <v>25</v>
      </c>
      <c r="F54" s="24">
        <v>4</v>
      </c>
      <c r="G54" s="24">
        <v>1</v>
      </c>
      <c r="H54" s="20">
        <v>0</v>
      </c>
      <c r="I54" s="20">
        <v>0</v>
      </c>
      <c r="J54" s="12">
        <f t="shared" si="0"/>
        <v>5</v>
      </c>
      <c r="K54" s="12">
        <f>VLOOKUP(B54,'[3]WITHOUT PF'!$D$6:$BE$193,54,0)</f>
        <v>17234</v>
      </c>
      <c r="L54" s="12">
        <f t="shared" si="1"/>
        <v>2872.3333333333335</v>
      </c>
      <c r="M54" s="20">
        <f t="shared" si="2"/>
        <v>22</v>
      </c>
      <c r="N54" s="20">
        <v>1000</v>
      </c>
      <c r="O54" s="12">
        <f t="shared" si="3"/>
        <v>1850.3333333333335</v>
      </c>
      <c r="P54" s="20"/>
      <c r="Q54" s="43" t="s">
        <v>248</v>
      </c>
      <c r="R54" s="44" t="s">
        <v>539</v>
      </c>
      <c r="S54" s="43" t="s">
        <v>28</v>
      </c>
      <c r="T54" s="43" t="s">
        <v>540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2214980835</v>
      </c>
      <c r="C56" s="11" t="s">
        <v>528</v>
      </c>
      <c r="D56" s="11" t="s">
        <v>529</v>
      </c>
      <c r="E56" s="10" t="s">
        <v>25</v>
      </c>
      <c r="F56" s="24">
        <v>16</v>
      </c>
      <c r="G56" s="24">
        <v>3</v>
      </c>
      <c r="H56" s="20">
        <v>0</v>
      </c>
      <c r="I56" s="20">
        <v>0</v>
      </c>
      <c r="J56" s="12">
        <f t="shared" si="0"/>
        <v>19</v>
      </c>
      <c r="K56" s="12">
        <f>VLOOKUP(B56,'[3]WITHOUT PF'!$D$6:$BE$193,54,0)</f>
        <v>17234</v>
      </c>
      <c r="L56" s="12">
        <f t="shared" si="1"/>
        <v>10914.866666666667</v>
      </c>
      <c r="M56" s="20">
        <f t="shared" si="2"/>
        <v>82</v>
      </c>
      <c r="N56" s="20">
        <v>0</v>
      </c>
      <c r="O56" s="12">
        <f t="shared" si="3"/>
        <v>10832.866666666667</v>
      </c>
      <c r="P56" s="20"/>
      <c r="Q56" s="43" t="s">
        <v>541</v>
      </c>
      <c r="R56" s="44" t="s">
        <v>542</v>
      </c>
      <c r="S56" s="43" t="s">
        <v>28</v>
      </c>
      <c r="T56" s="43" t="s">
        <v>543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v>23</v>
      </c>
      <c r="G57" s="24">
        <v>4</v>
      </c>
      <c r="H57" s="20">
        <v>0</v>
      </c>
      <c r="I57" s="20">
        <v>3</v>
      </c>
      <c r="J57" s="12">
        <f t="shared" si="0"/>
        <v>30</v>
      </c>
      <c r="K57" s="12">
        <f>VLOOKUP(B57,'[3]WITHOUT PF'!$D$6:$BE$193,54,0)</f>
        <v>20903</v>
      </c>
      <c r="L57" s="12">
        <f t="shared" si="1"/>
        <v>20903</v>
      </c>
      <c r="M57" s="20">
        <f t="shared" si="2"/>
        <v>157</v>
      </c>
      <c r="N57" s="20">
        <v>0</v>
      </c>
      <c r="O57" s="12">
        <f t="shared" si="3"/>
        <v>20746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v>9</v>
      </c>
      <c r="G58" s="24">
        <v>2</v>
      </c>
      <c r="H58" s="20">
        <v>0</v>
      </c>
      <c r="I58" s="20">
        <v>1</v>
      </c>
      <c r="J58" s="12">
        <f t="shared" si="0"/>
        <v>12</v>
      </c>
      <c r="K58" s="12">
        <f>VLOOKUP(B58,'[3]WITHOUT PF'!$D$6:$BE$193,54,0)</f>
        <v>20903</v>
      </c>
      <c r="L58" s="12">
        <f t="shared" si="1"/>
        <v>8361.2</v>
      </c>
      <c r="M58" s="20">
        <f t="shared" si="2"/>
        <v>63</v>
      </c>
      <c r="N58" s="20">
        <v>0</v>
      </c>
      <c r="O58" s="12">
        <f t="shared" si="3"/>
        <v>8298.2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v>23</v>
      </c>
      <c r="G59" s="24">
        <v>4</v>
      </c>
      <c r="H59" s="20">
        <v>0</v>
      </c>
      <c r="I59" s="20">
        <v>3</v>
      </c>
      <c r="J59" s="12">
        <f t="shared" si="0"/>
        <v>30</v>
      </c>
      <c r="K59" s="12">
        <f>VLOOKUP(B59,'[3]WITHOUT PF'!$D$6:$BE$193,54,0)</f>
        <v>20903</v>
      </c>
      <c r="L59" s="12">
        <f t="shared" si="1"/>
        <v>20903</v>
      </c>
      <c r="M59" s="20">
        <f t="shared" si="2"/>
        <v>157</v>
      </c>
      <c r="N59" s="20">
        <v>0</v>
      </c>
      <c r="O59" s="12">
        <f t="shared" si="3"/>
        <v>20746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v>26</v>
      </c>
      <c r="G60" s="24">
        <v>4</v>
      </c>
      <c r="H60" s="20">
        <v>0</v>
      </c>
      <c r="I60" s="20">
        <v>0</v>
      </c>
      <c r="J60" s="12">
        <f t="shared" si="0"/>
        <v>30</v>
      </c>
      <c r="K60" s="12">
        <f>VLOOKUP(B60,'[3]WITHOUT PF'!$D$6:$BE$193,54,0)</f>
        <v>17234</v>
      </c>
      <c r="L60" s="12">
        <f t="shared" si="1"/>
        <v>17234</v>
      </c>
      <c r="M60" s="20">
        <f t="shared" si="2"/>
        <v>130</v>
      </c>
      <c r="N60" s="20">
        <v>0</v>
      </c>
      <c r="O60" s="12">
        <f t="shared" si="3"/>
        <v>17104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v>26</v>
      </c>
      <c r="G61" s="24">
        <v>4</v>
      </c>
      <c r="H61" s="20">
        <v>0</v>
      </c>
      <c r="I61" s="20">
        <v>0</v>
      </c>
      <c r="J61" s="12">
        <f t="shared" si="0"/>
        <v>30</v>
      </c>
      <c r="K61" s="12">
        <f>VLOOKUP(B61,'[3]WITHOUT PF'!$D$6:$BE$193,54,0)</f>
        <v>20903</v>
      </c>
      <c r="L61" s="12">
        <f t="shared" si="1"/>
        <v>20903</v>
      </c>
      <c r="M61" s="20">
        <f t="shared" si="2"/>
        <v>157</v>
      </c>
      <c r="N61" s="20">
        <v>0</v>
      </c>
      <c r="O61" s="12">
        <f t="shared" si="3"/>
        <v>20746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v>10</v>
      </c>
      <c r="G62" s="24">
        <v>2</v>
      </c>
      <c r="H62" s="20">
        <v>0</v>
      </c>
      <c r="I62" s="20">
        <v>0</v>
      </c>
      <c r="J62" s="12">
        <f t="shared" si="0"/>
        <v>12</v>
      </c>
      <c r="K62" s="12">
        <f>VLOOKUP(B62,'[3]WITHOUT PF'!$D$6:$BE$193,54,0)</f>
        <v>20903</v>
      </c>
      <c r="L62" s="12">
        <f t="shared" si="1"/>
        <v>8361.2</v>
      </c>
      <c r="M62" s="20">
        <f t="shared" si="2"/>
        <v>63</v>
      </c>
      <c r="N62" s="20">
        <v>0</v>
      </c>
      <c r="O62" s="12">
        <f t="shared" si="3"/>
        <v>8298.2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v>10</v>
      </c>
      <c r="G63" s="24">
        <v>2</v>
      </c>
      <c r="H63" s="20">
        <v>0</v>
      </c>
      <c r="I63" s="20">
        <v>0</v>
      </c>
      <c r="J63" s="12">
        <f t="shared" si="0"/>
        <v>12</v>
      </c>
      <c r="K63" s="12">
        <f>VLOOKUP(B63,'[3]WITHOUT PF'!$D$6:$BE$193,54,0)</f>
        <v>20903</v>
      </c>
      <c r="L63" s="12">
        <f t="shared" si="1"/>
        <v>8361.2</v>
      </c>
      <c r="M63" s="20">
        <f t="shared" si="2"/>
        <v>63</v>
      </c>
      <c r="N63" s="20">
        <v>0</v>
      </c>
      <c r="O63" s="12">
        <f t="shared" si="3"/>
        <v>8298.2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v>24</v>
      </c>
      <c r="G64" s="24">
        <v>4</v>
      </c>
      <c r="H64" s="20">
        <v>0</v>
      </c>
      <c r="I64" s="20">
        <v>1</v>
      </c>
      <c r="J64" s="12">
        <f t="shared" si="0"/>
        <v>29</v>
      </c>
      <c r="K64" s="12">
        <f>VLOOKUP(B64,'[3]WITHOUT PF'!$D$6:$BE$193,54,0)</f>
        <v>20903</v>
      </c>
      <c r="L64" s="12">
        <f t="shared" si="1"/>
        <v>20206.233333333334</v>
      </c>
      <c r="M64" s="20">
        <f t="shared" si="2"/>
        <v>152</v>
      </c>
      <c r="N64" s="20">
        <v>0</v>
      </c>
      <c r="O64" s="12">
        <f t="shared" si="3"/>
        <v>20054.233333333334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v>24</v>
      </c>
      <c r="G65" s="24">
        <v>4</v>
      </c>
      <c r="H65" s="20">
        <v>0</v>
      </c>
      <c r="I65" s="20">
        <v>2</v>
      </c>
      <c r="J65" s="12">
        <f t="shared" si="0"/>
        <v>30</v>
      </c>
      <c r="K65" s="12">
        <f>VLOOKUP(B65,'[3]WITHOUT PF'!$D$6:$BE$193,54,0)</f>
        <v>20903</v>
      </c>
      <c r="L65" s="12">
        <f t="shared" si="1"/>
        <v>20903</v>
      </c>
      <c r="M65" s="20">
        <f t="shared" si="2"/>
        <v>157</v>
      </c>
      <c r="N65" s="20">
        <v>0</v>
      </c>
      <c r="O65" s="12">
        <f t="shared" si="3"/>
        <v>20746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v>24</v>
      </c>
      <c r="G66" s="24">
        <v>4</v>
      </c>
      <c r="H66" s="20">
        <v>0</v>
      </c>
      <c r="I66" s="20">
        <v>2</v>
      </c>
      <c r="J66" s="12">
        <f t="shared" si="0"/>
        <v>30</v>
      </c>
      <c r="K66" s="12">
        <f>VLOOKUP(B66,'[3]WITHOUT PF'!$D$6:$BE$193,54,0)</f>
        <v>20903</v>
      </c>
      <c r="L66" s="12">
        <f t="shared" si="1"/>
        <v>20903</v>
      </c>
      <c r="M66" s="20">
        <f t="shared" si="2"/>
        <v>157</v>
      </c>
      <c r="N66" s="20">
        <v>0</v>
      </c>
      <c r="O66" s="12">
        <f t="shared" si="3"/>
        <v>20746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v>10</v>
      </c>
      <c r="G67" s="24">
        <v>1</v>
      </c>
      <c r="H67" s="20">
        <v>0</v>
      </c>
      <c r="I67" s="20">
        <v>0</v>
      </c>
      <c r="J67" s="12">
        <f t="shared" si="0"/>
        <v>11</v>
      </c>
      <c r="K67" s="12">
        <f>VLOOKUP(B67,'[3]WITHOUT PF'!$D$6:$BE$193,54,0)</f>
        <v>17234</v>
      </c>
      <c r="L67" s="12">
        <f t="shared" si="1"/>
        <v>6319.133333333333</v>
      </c>
      <c r="M67" s="20">
        <f t="shared" si="2"/>
        <v>48</v>
      </c>
      <c r="N67" s="20">
        <v>0</v>
      </c>
      <c r="O67" s="12">
        <f t="shared" si="3"/>
        <v>6271.133333333333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v>25</v>
      </c>
      <c r="G68" s="24">
        <v>4</v>
      </c>
      <c r="H68" s="20">
        <v>0</v>
      </c>
      <c r="I68" s="20">
        <v>1</v>
      </c>
      <c r="J68" s="12">
        <f t="shared" si="0"/>
        <v>30</v>
      </c>
      <c r="K68" s="12">
        <f>VLOOKUP(B68,'[3]WITHOUT PF'!$D$6:$BE$193,54,0)</f>
        <v>17234</v>
      </c>
      <c r="L68" s="12">
        <f t="shared" si="1"/>
        <v>17234</v>
      </c>
      <c r="M68" s="20">
        <f t="shared" si="2"/>
        <v>130</v>
      </c>
      <c r="N68" s="20">
        <v>0</v>
      </c>
      <c r="O68" s="12">
        <f t="shared" si="3"/>
        <v>17104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0"/>
        <v>30</v>
      </c>
      <c r="K69" s="12">
        <f>VLOOKUP(B69,'[3]WITHOUT PF'!$D$6:$BE$193,54,0)</f>
        <v>17234</v>
      </c>
      <c r="L69" s="12">
        <f t="shared" si="1"/>
        <v>17234</v>
      </c>
      <c r="M69" s="20">
        <f t="shared" si="2"/>
        <v>130</v>
      </c>
      <c r="N69" s="20">
        <v>0</v>
      </c>
      <c r="O69" s="12">
        <f t="shared" si="3"/>
        <v>17104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2214980837</v>
      </c>
      <c r="C70" s="11" t="s">
        <v>530</v>
      </c>
      <c r="D70" s="11" t="s">
        <v>531</v>
      </c>
      <c r="E70" s="10" t="s">
        <v>25</v>
      </c>
      <c r="F70" s="24">
        <v>22</v>
      </c>
      <c r="G70" s="24">
        <v>4</v>
      </c>
      <c r="H70" s="20">
        <v>0</v>
      </c>
      <c r="I70" s="20">
        <v>0</v>
      </c>
      <c r="J70" s="12">
        <f t="shared" si="0"/>
        <v>26</v>
      </c>
      <c r="K70" s="12">
        <f>VLOOKUP(B70,'[3]WITHOUT PF'!$D$6:$BE$193,54,0)</f>
        <v>17234</v>
      </c>
      <c r="L70" s="12">
        <f t="shared" si="1"/>
        <v>14936.133333333335</v>
      </c>
      <c r="M70" s="20">
        <f t="shared" si="2"/>
        <v>113</v>
      </c>
      <c r="N70" s="20">
        <v>1000</v>
      </c>
      <c r="O70" s="12">
        <f t="shared" si="3"/>
        <v>13823.133333333335</v>
      </c>
      <c r="P70" s="20"/>
      <c r="Q70" s="43" t="s">
        <v>27</v>
      </c>
      <c r="R70" s="44" t="s">
        <v>544</v>
      </c>
      <c r="S70" s="43" t="s">
        <v>545</v>
      </c>
      <c r="T70" s="43" t="s">
        <v>546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v>13</v>
      </c>
      <c r="G71" s="24">
        <v>2</v>
      </c>
      <c r="H71" s="20">
        <v>0</v>
      </c>
      <c r="I71" s="20">
        <v>0</v>
      </c>
      <c r="J71" s="12">
        <f t="shared" si="0"/>
        <v>15</v>
      </c>
      <c r="K71" s="12">
        <f>VLOOKUP(B71,'[3]WITHOUT PF'!$D$6:$BE$193,54,0)</f>
        <v>17234</v>
      </c>
      <c r="L71" s="12">
        <f t="shared" si="1"/>
        <v>8617</v>
      </c>
      <c r="M71" s="20">
        <f t="shared" si="2"/>
        <v>65</v>
      </c>
      <c r="N71" s="20">
        <v>0</v>
      </c>
      <c r="O71" s="12">
        <f t="shared" si="3"/>
        <v>8552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f>VLOOKUP(B72,'[3]WITHOUT PF'!$D$6:$BE$193,54,0)</f>
        <v>17234</v>
      </c>
      <c r="L72" s="12">
        <f t="shared" si="1"/>
        <v>17234</v>
      </c>
      <c r="M72" s="20">
        <f t="shared" si="2"/>
        <v>130</v>
      </c>
      <c r="N72" s="20">
        <v>0</v>
      </c>
      <c r="O72" s="12">
        <f t="shared" si="3"/>
        <v>17104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f>VLOOKUP(B73,'[3]WITHOUT PF'!$D$6:$BE$193,54,0)</f>
        <v>17234</v>
      </c>
      <c r="L73" s="12">
        <f t="shared" si="1"/>
        <v>17234</v>
      </c>
      <c r="M73" s="20">
        <f t="shared" si="2"/>
        <v>130</v>
      </c>
      <c r="N73" s="20">
        <v>0</v>
      </c>
      <c r="O73" s="12">
        <f t="shared" si="3"/>
        <v>17104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v>14</v>
      </c>
      <c r="G74" s="24">
        <v>3</v>
      </c>
      <c r="H74" s="20">
        <v>0</v>
      </c>
      <c r="I74" s="20">
        <v>0</v>
      </c>
      <c r="J74" s="12">
        <f>F74+G74+H74+I74</f>
        <v>17</v>
      </c>
      <c r="K74" s="12">
        <f>VLOOKUP(B74,'[3]WITHOUT PF'!$D$6:$BE$193,54,0)</f>
        <v>17234</v>
      </c>
      <c r="L74" s="12">
        <f>K74/D$7*J74</f>
        <v>9765.933333333334</v>
      </c>
      <c r="M74" s="20">
        <f aca="true" t="shared" si="4" ref="M74:M93">ROUNDUP(L74*0.75%,0)</f>
        <v>74</v>
      </c>
      <c r="N74" s="20">
        <v>0</v>
      </c>
      <c r="O74" s="12">
        <f>L74-M74-N74</f>
        <v>9691.933333333334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v>25</v>
      </c>
      <c r="G75" s="24">
        <v>4</v>
      </c>
      <c r="H75" s="20">
        <v>0</v>
      </c>
      <c r="I75" s="20">
        <v>1</v>
      </c>
      <c r="J75" s="12">
        <f>F75+G75+H75+I75</f>
        <v>30</v>
      </c>
      <c r="K75" s="12">
        <f>VLOOKUP(B75,'[3]WITHOUT PF'!$D$6:$BE$193,54,0)</f>
        <v>20903</v>
      </c>
      <c r="L75" s="12">
        <f>K75/D$7*J75</f>
        <v>20903</v>
      </c>
      <c r="M75" s="20">
        <f t="shared" si="4"/>
        <v>157</v>
      </c>
      <c r="N75" s="20">
        <v>0</v>
      </c>
      <c r="O75" s="12">
        <f>L75-M75-N75</f>
        <v>20746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v>26</v>
      </c>
      <c r="G76" s="24">
        <v>4</v>
      </c>
      <c r="H76" s="20">
        <v>0</v>
      </c>
      <c r="I76" s="20">
        <v>0</v>
      </c>
      <c r="J76" s="12">
        <f>F76+G76+H76+I76</f>
        <v>30</v>
      </c>
      <c r="K76" s="12">
        <f>VLOOKUP(B76,'[3]WITHOUT PF'!$D$6:$BE$193,54,0)</f>
        <v>18993</v>
      </c>
      <c r="L76" s="12">
        <f>K76/D$7*J76</f>
        <v>18993</v>
      </c>
      <c r="M76" s="20">
        <f t="shared" si="4"/>
        <v>143</v>
      </c>
      <c r="N76" s="20">
        <v>0</v>
      </c>
      <c r="O76" s="12">
        <f>L76-M76-N76</f>
        <v>18850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v>26</v>
      </c>
      <c r="G77" s="24">
        <v>4</v>
      </c>
      <c r="H77" s="20">
        <v>0</v>
      </c>
      <c r="I77" s="20">
        <v>0</v>
      </c>
      <c r="J77" s="12">
        <f>F77+G77+H77+I77</f>
        <v>30</v>
      </c>
      <c r="K77" s="12">
        <f>VLOOKUP(B77,'[3]WITHOUT PF'!$D$6:$BE$193,54,0)</f>
        <v>18993</v>
      </c>
      <c r="L77" s="12">
        <f>K77/D$7*J77</f>
        <v>18993</v>
      </c>
      <c r="M77" s="20">
        <f t="shared" si="4"/>
        <v>143</v>
      </c>
      <c r="N77" s="20">
        <v>0</v>
      </c>
      <c r="O77" s="12">
        <f>L77-M77-N77</f>
        <v>18850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>F78+G78+H78+I78</f>
        <v>30</v>
      </c>
      <c r="K78" s="12">
        <f>VLOOKUP(B78,'[3]WITHOUT PF'!$D$6:$BE$193,54,0)</f>
        <v>17234</v>
      </c>
      <c r="L78" s="12">
        <f>K78/D$7*J78</f>
        <v>17234</v>
      </c>
      <c r="M78" s="20">
        <f t="shared" si="4"/>
        <v>130</v>
      </c>
      <c r="N78" s="20">
        <v>0</v>
      </c>
      <c r="O78" s="12">
        <f>L78-M78-N78</f>
        <v>17104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24">
        <v>26</v>
      </c>
      <c r="G79" s="24">
        <v>4</v>
      </c>
      <c r="H79" s="17">
        <v>0</v>
      </c>
      <c r="I79" s="20">
        <v>0</v>
      </c>
      <c r="J79" s="18">
        <f aca="true" t="shared" si="5" ref="J79:J93">F79+G79+H79+I79</f>
        <v>30</v>
      </c>
      <c r="K79" s="12">
        <f>VLOOKUP(B79,'[3]WITHOUT PF'!$D$6:$BE$193,54,0)</f>
        <v>17234</v>
      </c>
      <c r="L79" s="18">
        <f aca="true" t="shared" si="6" ref="L79:L93">K79/D$7*J79</f>
        <v>17234</v>
      </c>
      <c r="M79" s="17">
        <f t="shared" si="4"/>
        <v>130</v>
      </c>
      <c r="N79" s="20">
        <v>0</v>
      </c>
      <c r="O79" s="18">
        <f aca="true" t="shared" si="7" ref="O79:O93">L79-M79-N79</f>
        <v>17104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5"/>
        <v>30</v>
      </c>
      <c r="K80" s="12">
        <f>VLOOKUP(B80,'[3]WITHOUT PF'!$D$6:$BE$193,54,0)</f>
        <v>17234</v>
      </c>
      <c r="L80" s="12">
        <f t="shared" si="6"/>
        <v>17234</v>
      </c>
      <c r="M80" s="20">
        <f t="shared" si="4"/>
        <v>130</v>
      </c>
      <c r="N80" s="20">
        <v>0</v>
      </c>
      <c r="O80" s="12">
        <f t="shared" si="7"/>
        <v>17104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v>24</v>
      </c>
      <c r="G81" s="24">
        <v>4</v>
      </c>
      <c r="H81" s="20">
        <v>0</v>
      </c>
      <c r="I81" s="20">
        <v>1</v>
      </c>
      <c r="J81" s="12">
        <f t="shared" si="5"/>
        <v>29</v>
      </c>
      <c r="K81" s="12">
        <f>VLOOKUP(B81,'[3]WITHOUT PF'!$D$6:$BE$193,54,0)</f>
        <v>17234</v>
      </c>
      <c r="L81" s="12">
        <f t="shared" si="6"/>
        <v>16659.533333333333</v>
      </c>
      <c r="M81" s="20">
        <f t="shared" si="4"/>
        <v>125</v>
      </c>
      <c r="N81" s="20">
        <v>0</v>
      </c>
      <c r="O81" s="12">
        <f t="shared" si="7"/>
        <v>16534.533333333333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5"/>
        <v>30</v>
      </c>
      <c r="K82" s="12">
        <f>VLOOKUP(B82,'[3]WITHOUT PF'!$D$6:$BE$193,54,0)</f>
        <v>17234</v>
      </c>
      <c r="L82" s="12">
        <f t="shared" si="6"/>
        <v>17234</v>
      </c>
      <c r="M82" s="20">
        <f t="shared" si="4"/>
        <v>130</v>
      </c>
      <c r="N82" s="20">
        <v>0</v>
      </c>
      <c r="O82" s="12">
        <f t="shared" si="7"/>
        <v>17104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v>25</v>
      </c>
      <c r="G83" s="24">
        <v>4</v>
      </c>
      <c r="H83" s="20">
        <v>0</v>
      </c>
      <c r="I83" s="20">
        <v>1</v>
      </c>
      <c r="J83" s="12">
        <f t="shared" si="5"/>
        <v>30</v>
      </c>
      <c r="K83" s="12">
        <f>VLOOKUP(B83,'[3]WITHOUT PF'!$D$6:$BE$193,54,0)</f>
        <v>17234</v>
      </c>
      <c r="L83" s="12">
        <f t="shared" si="6"/>
        <v>17234</v>
      </c>
      <c r="M83" s="20">
        <f t="shared" si="4"/>
        <v>130</v>
      </c>
      <c r="N83" s="20">
        <v>0</v>
      </c>
      <c r="O83" s="12">
        <f t="shared" si="7"/>
        <v>17104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v>5</v>
      </c>
      <c r="G84" s="24">
        <v>0</v>
      </c>
      <c r="H84" s="20">
        <v>0</v>
      </c>
      <c r="I84" s="20">
        <v>0</v>
      </c>
      <c r="J84" s="12">
        <f t="shared" si="5"/>
        <v>5</v>
      </c>
      <c r="K84" s="12">
        <f>VLOOKUP(B84,'[3]WITHOUT PF'!$D$6:$BE$193,54,0)</f>
        <v>17234</v>
      </c>
      <c r="L84" s="12">
        <f t="shared" si="6"/>
        <v>2872.3333333333335</v>
      </c>
      <c r="M84" s="20">
        <f t="shared" si="4"/>
        <v>22</v>
      </c>
      <c r="N84" s="20">
        <v>0</v>
      </c>
      <c r="O84" s="12">
        <f t="shared" si="7"/>
        <v>2850.3333333333335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v>23</v>
      </c>
      <c r="G85" s="24">
        <v>4</v>
      </c>
      <c r="H85" s="20">
        <v>0</v>
      </c>
      <c r="I85" s="20">
        <v>1</v>
      </c>
      <c r="J85" s="12">
        <f t="shared" si="5"/>
        <v>28</v>
      </c>
      <c r="K85" s="12">
        <f>VLOOKUP(B85,'[3]WITHOUT PF'!$D$6:$BE$193,54,0)</f>
        <v>17234</v>
      </c>
      <c r="L85" s="12">
        <f t="shared" si="6"/>
        <v>16085.066666666668</v>
      </c>
      <c r="M85" s="20">
        <f t="shared" si="4"/>
        <v>121</v>
      </c>
      <c r="N85" s="20">
        <v>0</v>
      </c>
      <c r="O85" s="12">
        <f t="shared" si="7"/>
        <v>15964.066666666668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v>22</v>
      </c>
      <c r="G86" s="24">
        <v>4</v>
      </c>
      <c r="H86" s="20">
        <v>0</v>
      </c>
      <c r="I86" s="20">
        <v>1</v>
      </c>
      <c r="J86" s="12">
        <f t="shared" si="5"/>
        <v>27</v>
      </c>
      <c r="K86" s="12">
        <f>VLOOKUP(B86,'[3]WITHOUT PF'!$D$6:$BE$193,54,0)</f>
        <v>17234</v>
      </c>
      <c r="L86" s="12">
        <f t="shared" si="6"/>
        <v>15510.6</v>
      </c>
      <c r="M86" s="20">
        <f t="shared" si="4"/>
        <v>117</v>
      </c>
      <c r="N86" s="20">
        <v>0</v>
      </c>
      <c r="O86" s="12">
        <f t="shared" si="7"/>
        <v>15393.6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5"/>
        <v>30</v>
      </c>
      <c r="K87" s="12">
        <f>VLOOKUP(B87,'[3]WITHOUT PF'!$D$6:$BE$193,54,0)</f>
        <v>17234</v>
      </c>
      <c r="L87" s="12">
        <f t="shared" si="6"/>
        <v>17234</v>
      </c>
      <c r="M87" s="20">
        <f t="shared" si="4"/>
        <v>130</v>
      </c>
      <c r="N87" s="20">
        <v>0</v>
      </c>
      <c r="O87" s="12">
        <f t="shared" si="7"/>
        <v>17104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v>25</v>
      </c>
      <c r="G88" s="24">
        <v>4</v>
      </c>
      <c r="H88" s="20">
        <v>0</v>
      </c>
      <c r="I88" s="20">
        <v>1</v>
      </c>
      <c r="J88" s="12">
        <f t="shared" si="5"/>
        <v>30</v>
      </c>
      <c r="K88" s="12">
        <f>VLOOKUP(B88,'[3]WITHOUT PF'!$D$6:$BE$193,54,0)</f>
        <v>17234</v>
      </c>
      <c r="L88" s="12">
        <f t="shared" si="6"/>
        <v>17234</v>
      </c>
      <c r="M88" s="20">
        <f t="shared" si="4"/>
        <v>130</v>
      </c>
      <c r="N88" s="20">
        <v>0</v>
      </c>
      <c r="O88" s="12">
        <f t="shared" si="7"/>
        <v>17104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v>19</v>
      </c>
      <c r="G89" s="24">
        <v>3</v>
      </c>
      <c r="H89" s="20">
        <v>0</v>
      </c>
      <c r="I89" s="20">
        <v>1</v>
      </c>
      <c r="J89" s="12">
        <f t="shared" si="5"/>
        <v>23</v>
      </c>
      <c r="K89" s="12">
        <f>VLOOKUP(B89,'[3]WITHOUT PF'!$D$6:$BE$193,54,0)</f>
        <v>17234</v>
      </c>
      <c r="L89" s="12">
        <f t="shared" si="6"/>
        <v>13212.733333333334</v>
      </c>
      <c r="M89" s="20">
        <f t="shared" si="4"/>
        <v>100</v>
      </c>
      <c r="N89" s="20">
        <v>0</v>
      </c>
      <c r="O89" s="12">
        <f t="shared" si="7"/>
        <v>13112.733333333334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v>25</v>
      </c>
      <c r="G90" s="24">
        <v>4</v>
      </c>
      <c r="H90" s="20">
        <v>0</v>
      </c>
      <c r="I90" s="20">
        <v>1</v>
      </c>
      <c r="J90" s="12">
        <f t="shared" si="5"/>
        <v>30</v>
      </c>
      <c r="K90" s="12">
        <f>VLOOKUP(B90,'[3]WITHOUT PF'!$D$6:$BE$193,54,0)</f>
        <v>17234</v>
      </c>
      <c r="L90" s="12">
        <f t="shared" si="6"/>
        <v>17234</v>
      </c>
      <c r="M90" s="20">
        <f t="shared" si="4"/>
        <v>130</v>
      </c>
      <c r="N90" s="20">
        <v>0</v>
      </c>
      <c r="O90" s="12">
        <f t="shared" si="7"/>
        <v>17104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v>25</v>
      </c>
      <c r="G91" s="24">
        <v>4</v>
      </c>
      <c r="H91" s="20">
        <v>0</v>
      </c>
      <c r="I91" s="20">
        <v>1</v>
      </c>
      <c r="J91" s="12">
        <f t="shared" si="5"/>
        <v>30</v>
      </c>
      <c r="K91" s="12">
        <f>VLOOKUP(B91,'[3]WITHOUT PF'!$D$6:$BE$193,54,0)</f>
        <v>17234</v>
      </c>
      <c r="L91" s="12">
        <f t="shared" si="6"/>
        <v>17234</v>
      </c>
      <c r="M91" s="20">
        <f t="shared" si="4"/>
        <v>130</v>
      </c>
      <c r="N91" s="20">
        <v>0</v>
      </c>
      <c r="O91" s="12">
        <f t="shared" si="7"/>
        <v>17104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v>25</v>
      </c>
      <c r="G92" s="24">
        <v>4</v>
      </c>
      <c r="H92" s="20">
        <v>0</v>
      </c>
      <c r="I92" s="20">
        <v>1</v>
      </c>
      <c r="J92" s="12">
        <f t="shared" si="5"/>
        <v>30</v>
      </c>
      <c r="K92" s="12">
        <f>VLOOKUP(B92,'[3]WITHOUT PF'!$D$6:$BE$193,54,0)</f>
        <v>17234</v>
      </c>
      <c r="L92" s="12">
        <f t="shared" si="6"/>
        <v>17234</v>
      </c>
      <c r="M92" s="20">
        <f t="shared" si="4"/>
        <v>130</v>
      </c>
      <c r="N92" s="20">
        <v>0</v>
      </c>
      <c r="O92" s="12">
        <f t="shared" si="7"/>
        <v>17104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v>25</v>
      </c>
      <c r="G93" s="24">
        <v>4</v>
      </c>
      <c r="H93" s="20">
        <v>0</v>
      </c>
      <c r="I93" s="20">
        <v>1</v>
      </c>
      <c r="J93" s="12">
        <f t="shared" si="5"/>
        <v>30</v>
      </c>
      <c r="K93" s="12">
        <f>VLOOKUP(B93,'[3]WITHOUT PF'!$D$6:$BE$193,54,0)</f>
        <v>17234</v>
      </c>
      <c r="L93" s="12">
        <f t="shared" si="6"/>
        <v>17234</v>
      </c>
      <c r="M93" s="20">
        <f t="shared" si="4"/>
        <v>130</v>
      </c>
      <c r="N93" s="20">
        <v>0</v>
      </c>
      <c r="O93" s="12">
        <f t="shared" si="7"/>
        <v>17104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13" customFormat="1" ht="19.5" customHeight="1">
      <c r="A94" s="20">
        <v>86</v>
      </c>
      <c r="B94" s="27">
        <v>2214975350</v>
      </c>
      <c r="C94" s="11" t="s">
        <v>547</v>
      </c>
      <c r="D94" s="11" t="s">
        <v>548</v>
      </c>
      <c r="E94" s="10" t="s">
        <v>195</v>
      </c>
      <c r="F94" s="24">
        <v>17</v>
      </c>
      <c r="G94" s="24">
        <v>4</v>
      </c>
      <c r="H94" s="20">
        <v>0</v>
      </c>
      <c r="I94" s="20">
        <v>0</v>
      </c>
      <c r="J94" s="12">
        <f>F94+G94+H94+I94</f>
        <v>21</v>
      </c>
      <c r="K94" s="12">
        <f>VLOOKUP(B94,'[3]WITHOUT PF'!$D$6:$BE$193,54,0)</f>
        <v>20903</v>
      </c>
      <c r="L94" s="12">
        <f>K94/D$7*J94</f>
        <v>14632.1</v>
      </c>
      <c r="M94" s="20">
        <f>ROUNDUP(L94*0.75%,0)</f>
        <v>110</v>
      </c>
      <c r="N94" s="20">
        <v>0</v>
      </c>
      <c r="O94" s="12">
        <f>L94-M94-N94</f>
        <v>14522.1</v>
      </c>
      <c r="P94" s="20"/>
      <c r="Q94" s="43" t="s">
        <v>29</v>
      </c>
      <c r="R94" s="44" t="s">
        <v>549</v>
      </c>
      <c r="S94" s="43" t="s">
        <v>246</v>
      </c>
      <c r="T94" s="43" t="s">
        <v>550</v>
      </c>
    </row>
    <row r="95" spans="1:20" s="13" customFormat="1" ht="19.5" customHeight="1">
      <c r="A95" s="20">
        <v>87</v>
      </c>
      <c r="B95" s="27">
        <v>2214868723</v>
      </c>
      <c r="C95" s="11" t="s">
        <v>269</v>
      </c>
      <c r="D95" s="11" t="s">
        <v>270</v>
      </c>
      <c r="E95" s="10" t="s">
        <v>25</v>
      </c>
      <c r="F95" s="24">
        <v>24</v>
      </c>
      <c r="G95" s="24">
        <v>4</v>
      </c>
      <c r="H95" s="20">
        <v>0</v>
      </c>
      <c r="I95" s="20">
        <v>0</v>
      </c>
      <c r="J95" s="12">
        <f>F95+G95+H95+I95</f>
        <v>28</v>
      </c>
      <c r="K95" s="12">
        <f>VLOOKUP(B95,'[3]WITHOUT PF'!$D$6:$BE$193,54,0)</f>
        <v>17234</v>
      </c>
      <c r="L95" s="12">
        <f>K95/D$7*J95</f>
        <v>16085.066666666668</v>
      </c>
      <c r="M95" s="20">
        <f>ROUNDUP(L95*0.75%,0)</f>
        <v>121</v>
      </c>
      <c r="N95" s="20">
        <v>0</v>
      </c>
      <c r="O95" s="12">
        <f>L95-M95-N95</f>
        <v>15964.066666666668</v>
      </c>
      <c r="P95" s="20"/>
      <c r="Q95" s="43" t="s">
        <v>51</v>
      </c>
      <c r="R95" s="44" t="s">
        <v>272</v>
      </c>
      <c r="S95" s="43" t="s">
        <v>273</v>
      </c>
      <c r="T95" s="43" t="s">
        <v>274</v>
      </c>
    </row>
    <row r="96" spans="1:20" s="7" customFormat="1" ht="19.5" customHeight="1">
      <c r="A96" s="79" t="s">
        <v>3</v>
      </c>
      <c r="B96" s="79"/>
      <c r="C96" s="79"/>
      <c r="D96" s="57"/>
      <c r="E96" s="57"/>
      <c r="F96" s="25">
        <v>1928</v>
      </c>
      <c r="G96" s="25">
        <v>316</v>
      </c>
      <c r="H96" s="25">
        <f aca="true" t="shared" si="8" ref="H96:O96">SUM(H9:H95)</f>
        <v>0</v>
      </c>
      <c r="I96" s="25">
        <v>69</v>
      </c>
      <c r="J96" s="25">
        <f t="shared" si="8"/>
        <v>2313</v>
      </c>
      <c r="K96" s="25"/>
      <c r="L96" s="25">
        <f t="shared" si="8"/>
        <v>1399039.4333333333</v>
      </c>
      <c r="M96" s="25">
        <f t="shared" si="8"/>
        <v>10541</v>
      </c>
      <c r="N96" s="25">
        <v>3500</v>
      </c>
      <c r="O96" s="25">
        <f t="shared" si="8"/>
        <v>1384998.4333333333</v>
      </c>
      <c r="P96" s="26"/>
      <c r="Q96" s="45"/>
      <c r="R96" s="44"/>
      <c r="S96" s="45"/>
      <c r="T96" s="45"/>
    </row>
    <row r="97" spans="17:20" ht="12.75">
      <c r="Q97" s="9"/>
      <c r="R97" s="30"/>
      <c r="S97" s="9"/>
      <c r="T97" s="9"/>
    </row>
    <row r="99" spans="2:4" ht="12.75">
      <c r="B99" s="34"/>
      <c r="C99" s="21"/>
      <c r="D99" s="21"/>
    </row>
    <row r="100" spans="2:10" ht="12.75">
      <c r="B100" s="34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4"/>
      <c r="C101" s="35"/>
      <c r="D101" s="21"/>
      <c r="E101" s="35"/>
      <c r="F101" s="36"/>
      <c r="G101" s="36"/>
      <c r="H101" s="36"/>
      <c r="I101" s="21"/>
      <c r="J101" s="21"/>
    </row>
    <row r="102" spans="2:20" s="8" customFormat="1" ht="12.75">
      <c r="B102" s="34"/>
      <c r="C102" s="21"/>
      <c r="D102" s="21"/>
      <c r="E102" s="21"/>
      <c r="F102" s="21"/>
      <c r="G102" s="34"/>
      <c r="H102" s="34"/>
      <c r="I102" s="21"/>
      <c r="J102" s="21"/>
      <c r="P102" s="3"/>
      <c r="Q102" s="3"/>
      <c r="R102" s="28"/>
      <c r="S102" s="3"/>
      <c r="T102" s="3"/>
    </row>
    <row r="103" spans="2:7" ht="12.75">
      <c r="B103" s="34"/>
      <c r="C103" s="21"/>
      <c r="D103" s="21"/>
      <c r="E103" s="21"/>
      <c r="F103" s="21"/>
      <c r="G103" s="21"/>
    </row>
    <row r="104" spans="2:20" s="8" customFormat="1" ht="21">
      <c r="B104" s="34"/>
      <c r="C104" s="23"/>
      <c r="D104" s="58"/>
      <c r="E104" s="23"/>
      <c r="F104" s="23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20" s="8" customFormat="1" ht="12.75">
      <c r="B107" s="34"/>
      <c r="C107" s="21"/>
      <c r="D107" s="21"/>
      <c r="E107" s="21"/>
      <c r="F107" s="21"/>
      <c r="G107" s="21"/>
      <c r="H107" s="3"/>
      <c r="I107" s="3"/>
      <c r="J107" s="3"/>
      <c r="P107" s="3"/>
      <c r="Q107" s="3"/>
      <c r="R107" s="28"/>
      <c r="S107" s="3"/>
      <c r="T107" s="3"/>
    </row>
    <row r="108" spans="2:7" ht="12.75">
      <c r="B108" s="34"/>
      <c r="C108" s="21"/>
      <c r="D108" s="21"/>
      <c r="E108" s="21"/>
      <c r="F108" s="21"/>
      <c r="G108" s="21"/>
    </row>
  </sheetData>
  <sheetProtection/>
  <autoFilter ref="A8:T96"/>
  <mergeCells count="4">
    <mergeCell ref="A2:P2"/>
    <mergeCell ref="A3:P3"/>
    <mergeCell ref="A7:C7"/>
    <mergeCell ref="A96:C96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101">
    <cfRule type="duplicateValues" priority="2" dxfId="0">
      <formula>AND(COUNTIF($C$101:$C$101,C101)&gt;1,NOT(ISBLANK(C101)))</formula>
    </cfRule>
  </conditionalFormatting>
  <conditionalFormatting sqref="E101">
    <cfRule type="duplicateValues" priority="1" dxfId="0">
      <formula>AND(COUNTIF($E$101:$E$101,E101)&gt;1,NOT(ISBLANK(E101)))</formula>
    </cfRule>
  </conditionalFormatting>
  <conditionalFormatting sqref="R96:R65536 R1:R8">
    <cfRule type="duplicateValues" priority="629" dxfId="0" stopIfTrue="1">
      <formula>AND(COUNTIF($R$96:$R$65536,R1)+COUNTIF($R$1:$R$8,R1)&gt;1,NOT(ISBLANK(R1)))</formula>
    </cfRule>
  </conditionalFormatting>
  <conditionalFormatting sqref="R1:R65536">
    <cfRule type="duplicateValues" priority="63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showGridLines="0" view="pageBreakPreview" zoomScaleNormal="98" zoomScaleSheetLayoutView="100" zoomScalePageLayoutView="0" workbookViewId="0" topLeftCell="A88">
      <selection activeCell="F103" sqref="F103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47"/>
      <c r="R2" s="48"/>
      <c r="S2" s="48"/>
    </row>
    <row r="3" spans="1:19" ht="15" customHeight="1">
      <c r="A3" s="77" t="s">
        <v>551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9"/>
      <c r="E5" s="59"/>
      <c r="F5" s="59"/>
      <c r="G5" s="59"/>
      <c r="H5" s="59"/>
      <c r="I5" s="59"/>
      <c r="J5" s="59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78" t="s">
        <v>15</v>
      </c>
      <c r="B7" s="78"/>
      <c r="C7" s="78"/>
      <c r="D7" s="59">
        <v>31</v>
      </c>
      <c r="E7" s="59"/>
      <c r="F7" s="59"/>
      <c r="G7" s="59"/>
      <c r="H7" s="59"/>
      <c r="I7" s="59"/>
      <c r="J7" s="59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2214691119</v>
      </c>
      <c r="C10" s="11" t="s">
        <v>68</v>
      </c>
      <c r="D10" s="11" t="s">
        <v>70</v>
      </c>
      <c r="E10" s="10" t="s">
        <v>25</v>
      </c>
      <c r="F10" s="24">
        <v>26</v>
      </c>
      <c r="G10" s="24">
        <v>4</v>
      </c>
      <c r="H10" s="20">
        <v>0</v>
      </c>
      <c r="I10" s="20">
        <v>1</v>
      </c>
      <c r="J10" s="12">
        <f aca="true" t="shared" si="0" ref="J10:J55">F10+G10+H10+I10</f>
        <v>31</v>
      </c>
      <c r="K10" s="12">
        <f>VLOOKUP(B10,'[3]WITHOUT PF'!$D$6:$BE$193,54,0)</f>
        <v>17234</v>
      </c>
      <c r="L10" s="12">
        <f aca="true" t="shared" si="1" ref="L10:L55">K10/D$7*J10</f>
        <v>17234</v>
      </c>
      <c r="M10" s="20">
        <f aca="true" t="shared" si="2" ref="M10:M55">ROUNDUP(L10*0.75%,0)</f>
        <v>130</v>
      </c>
      <c r="N10" s="20">
        <v>0</v>
      </c>
      <c r="O10" s="12">
        <f aca="true" t="shared" si="3" ref="O10:O55">L10-M10-N10</f>
        <v>17104</v>
      </c>
      <c r="P10" s="20"/>
      <c r="Q10" s="43" t="s">
        <v>27</v>
      </c>
      <c r="R10" s="44" t="s">
        <v>75</v>
      </c>
      <c r="S10" s="43" t="s">
        <v>32</v>
      </c>
      <c r="T10" s="43" t="s">
        <v>76</v>
      </c>
    </row>
    <row r="11" spans="1:20" s="13" customFormat="1" ht="19.5" customHeight="1">
      <c r="A11" s="20">
        <v>3</v>
      </c>
      <c r="B11" s="10">
        <v>2214778364</v>
      </c>
      <c r="C11" s="11" t="s">
        <v>94</v>
      </c>
      <c r="D11" s="11" t="s">
        <v>207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51</v>
      </c>
      <c r="R11" s="44" t="s">
        <v>210</v>
      </c>
      <c r="S11" s="43" t="s">
        <v>211</v>
      </c>
      <c r="T11" s="43" t="s">
        <v>212</v>
      </c>
    </row>
    <row r="12" spans="1:20" s="13" customFormat="1" ht="19.5" customHeight="1">
      <c r="A12" s="20">
        <v>4</v>
      </c>
      <c r="B12" s="10">
        <v>2214658365</v>
      </c>
      <c r="C12" s="11" t="s">
        <v>31</v>
      </c>
      <c r="D12" s="11" t="s">
        <v>41</v>
      </c>
      <c r="E12" s="10" t="s">
        <v>25</v>
      </c>
      <c r="F12" s="24">
        <v>25</v>
      </c>
      <c r="G12" s="24">
        <v>4</v>
      </c>
      <c r="H12" s="20">
        <v>0</v>
      </c>
      <c r="I12" s="20">
        <v>1</v>
      </c>
      <c r="J12" s="12">
        <f t="shared" si="0"/>
        <v>30</v>
      </c>
      <c r="K12" s="12">
        <f>VLOOKUP(B12,'[3]WITHOUT PF'!$D$6:$BE$193,54,0)</f>
        <v>17234</v>
      </c>
      <c r="L12" s="12">
        <f t="shared" si="1"/>
        <v>16678.06451612903</v>
      </c>
      <c r="M12" s="20">
        <f t="shared" si="2"/>
        <v>126</v>
      </c>
      <c r="N12" s="20">
        <v>0</v>
      </c>
      <c r="O12" s="12">
        <f t="shared" si="3"/>
        <v>16552.06451612903</v>
      </c>
      <c r="P12" s="20"/>
      <c r="Q12" s="43" t="s">
        <v>27</v>
      </c>
      <c r="R12" s="44" t="s">
        <v>46</v>
      </c>
      <c r="S12" s="43" t="s">
        <v>44</v>
      </c>
      <c r="T12" s="43" t="s">
        <v>45</v>
      </c>
    </row>
    <row r="13" spans="1:20" s="13" customFormat="1" ht="19.5" customHeight="1">
      <c r="A13" s="20">
        <v>5</v>
      </c>
      <c r="B13" s="10">
        <v>2214445465</v>
      </c>
      <c r="C13" s="11" t="s">
        <v>135</v>
      </c>
      <c r="D13" s="11" t="s">
        <v>368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235</v>
      </c>
      <c r="S13" s="43" t="s">
        <v>236</v>
      </c>
      <c r="T13" s="43" t="s">
        <v>237</v>
      </c>
    </row>
    <row r="14" spans="1:20" s="13" customFormat="1" ht="19.5" customHeight="1">
      <c r="A14" s="20">
        <v>6</v>
      </c>
      <c r="B14" s="10">
        <v>2214466419</v>
      </c>
      <c r="C14" s="11" t="s">
        <v>256</v>
      </c>
      <c r="D14" s="11" t="s">
        <v>278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v>0</v>
      </c>
      <c r="O14" s="12">
        <f t="shared" si="3"/>
        <v>17104</v>
      </c>
      <c r="P14" s="20"/>
      <c r="Q14" s="43" t="s">
        <v>50</v>
      </c>
      <c r="R14" s="44" t="s">
        <v>287</v>
      </c>
      <c r="S14" s="43" t="s">
        <v>139</v>
      </c>
      <c r="T14" s="43" t="s">
        <v>288</v>
      </c>
    </row>
    <row r="15" spans="1:20" s="13" customFormat="1" ht="19.5" customHeight="1">
      <c r="A15" s="20">
        <v>7</v>
      </c>
      <c r="B15" s="10">
        <v>2214805050</v>
      </c>
      <c r="C15" s="11" t="s">
        <v>216</v>
      </c>
      <c r="D15" s="11" t="s">
        <v>217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43" t="s">
        <v>39</v>
      </c>
      <c r="R15" s="44" t="s">
        <v>223</v>
      </c>
      <c r="S15" s="43" t="s">
        <v>64</v>
      </c>
      <c r="T15" s="43" t="s">
        <v>224</v>
      </c>
    </row>
    <row r="16" spans="1:20" s="13" customFormat="1" ht="19.5" customHeight="1">
      <c r="A16" s="20">
        <v>8</v>
      </c>
      <c r="B16" s="10">
        <v>2214432077</v>
      </c>
      <c r="C16" s="11" t="s">
        <v>161</v>
      </c>
      <c r="D16" s="11" t="s">
        <v>162</v>
      </c>
      <c r="E16" s="10" t="s">
        <v>84</v>
      </c>
      <c r="F16" s="24">
        <v>17</v>
      </c>
      <c r="G16" s="24">
        <v>3</v>
      </c>
      <c r="H16" s="20">
        <v>0</v>
      </c>
      <c r="I16" s="20">
        <v>0</v>
      </c>
      <c r="J16" s="12">
        <f t="shared" si="0"/>
        <v>20</v>
      </c>
      <c r="K16" s="12">
        <f>VLOOKUP(B16,'[3]WITHOUT PF'!$D$6:$BE$193,54,0)</f>
        <v>18993</v>
      </c>
      <c r="L16" s="12">
        <f t="shared" si="1"/>
        <v>12253.548387096773</v>
      </c>
      <c r="M16" s="20">
        <f t="shared" si="2"/>
        <v>92</v>
      </c>
      <c r="N16" s="20">
        <v>0</v>
      </c>
      <c r="O16" s="12">
        <f t="shared" si="3"/>
        <v>12161.548387096773</v>
      </c>
      <c r="P16" s="20"/>
      <c r="Q16" s="43" t="s">
        <v>48</v>
      </c>
      <c r="R16" s="44" t="s">
        <v>179</v>
      </c>
      <c r="S16" s="43" t="s">
        <v>180</v>
      </c>
      <c r="T16" s="43" t="s">
        <v>181</v>
      </c>
    </row>
    <row r="17" spans="1:20" s="13" customFormat="1" ht="19.5" customHeight="1">
      <c r="A17" s="20">
        <v>9</v>
      </c>
      <c r="B17" s="10">
        <v>2214805058</v>
      </c>
      <c r="C17" s="11" t="s">
        <v>219</v>
      </c>
      <c r="D17" s="11" t="s">
        <v>220</v>
      </c>
      <c r="E17" s="10" t="s">
        <v>25</v>
      </c>
      <c r="F17" s="24">
        <v>26</v>
      </c>
      <c r="G17" s="24">
        <v>4</v>
      </c>
      <c r="H17" s="20">
        <v>0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43" t="s">
        <v>39</v>
      </c>
      <c r="R17" s="44" t="s">
        <v>226</v>
      </c>
      <c r="S17" s="43" t="s">
        <v>227</v>
      </c>
      <c r="T17" s="43" t="s">
        <v>228</v>
      </c>
    </row>
    <row r="18" spans="1:20" s="13" customFormat="1" ht="19.5" customHeight="1">
      <c r="A18" s="20">
        <v>10</v>
      </c>
      <c r="B18" s="10">
        <v>2214655859</v>
      </c>
      <c r="C18" s="11" t="s">
        <v>429</v>
      </c>
      <c r="D18" s="11" t="s">
        <v>430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16678.06451612903</v>
      </c>
      <c r="M18" s="20">
        <f t="shared" si="2"/>
        <v>126</v>
      </c>
      <c r="N18" s="20">
        <v>0</v>
      </c>
      <c r="O18" s="12">
        <f t="shared" si="3"/>
        <v>16552.06451612903</v>
      </c>
      <c r="P18" s="20"/>
      <c r="Q18" s="43" t="s">
        <v>39</v>
      </c>
      <c r="R18" s="44" t="s">
        <v>440</v>
      </c>
      <c r="S18" s="43" t="s">
        <v>40</v>
      </c>
      <c r="T18" s="43" t="s">
        <v>144</v>
      </c>
    </row>
    <row r="19" spans="1:20" s="13" customFormat="1" ht="19.5" customHeight="1">
      <c r="A19" s="20">
        <v>11</v>
      </c>
      <c r="B19" s="10">
        <v>2214805054</v>
      </c>
      <c r="C19" s="11" t="s">
        <v>69</v>
      </c>
      <c r="D19" s="11" t="s">
        <v>218</v>
      </c>
      <c r="E19" s="10" t="s">
        <v>25</v>
      </c>
      <c r="F19" s="24">
        <v>26</v>
      </c>
      <c r="G19" s="24">
        <v>4</v>
      </c>
      <c r="H19" s="20">
        <v>0</v>
      </c>
      <c r="I19" s="20">
        <v>1</v>
      </c>
      <c r="J19" s="12">
        <f t="shared" si="0"/>
        <v>31</v>
      </c>
      <c r="K19" s="12">
        <f>VLOOKUP(B19,'[3]WITHOUT PF'!$D$6:$BE$193,54,0)</f>
        <v>17234</v>
      </c>
      <c r="L19" s="12">
        <f t="shared" si="1"/>
        <v>17234</v>
      </c>
      <c r="M19" s="20">
        <f t="shared" si="2"/>
        <v>130</v>
      </c>
      <c r="N19" s="20">
        <v>0</v>
      </c>
      <c r="O19" s="12">
        <f t="shared" si="3"/>
        <v>17104</v>
      </c>
      <c r="P19" s="20"/>
      <c r="Q19" s="43" t="s">
        <v>48</v>
      </c>
      <c r="R19" s="44" t="s">
        <v>225</v>
      </c>
      <c r="S19" s="43" t="s">
        <v>73</v>
      </c>
      <c r="T19" s="43" t="s">
        <v>49</v>
      </c>
    </row>
    <row r="20" spans="1:20" s="13" customFormat="1" ht="19.5" customHeight="1">
      <c r="A20" s="20">
        <v>12</v>
      </c>
      <c r="B20" s="10">
        <v>2214953055</v>
      </c>
      <c r="C20" s="11" t="s">
        <v>431</v>
      </c>
      <c r="D20" s="11" t="s">
        <v>432</v>
      </c>
      <c r="E20" s="10" t="s">
        <v>186</v>
      </c>
      <c r="F20" s="24">
        <v>24</v>
      </c>
      <c r="G20" s="24">
        <v>4</v>
      </c>
      <c r="H20" s="20">
        <v>0</v>
      </c>
      <c r="I20" s="20">
        <v>2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20228.709677419352</v>
      </c>
      <c r="M20" s="20">
        <f t="shared" si="2"/>
        <v>152</v>
      </c>
      <c r="N20" s="20">
        <v>0</v>
      </c>
      <c r="O20" s="12">
        <f t="shared" si="3"/>
        <v>20076.709677419352</v>
      </c>
      <c r="P20" s="20"/>
      <c r="Q20" s="43" t="s">
        <v>29</v>
      </c>
      <c r="R20" s="44" t="s">
        <v>441</v>
      </c>
      <c r="S20" s="43" t="s">
        <v>442</v>
      </c>
      <c r="T20" s="43" t="s">
        <v>443</v>
      </c>
    </row>
    <row r="21" spans="1:20" s="13" customFormat="1" ht="19.5" customHeight="1">
      <c r="A21" s="20">
        <v>13</v>
      </c>
      <c r="B21" s="10">
        <v>1013940260</v>
      </c>
      <c r="C21" s="11" t="s">
        <v>89</v>
      </c>
      <c r="D21" s="11" t="s">
        <v>100</v>
      </c>
      <c r="E21" s="10" t="s">
        <v>25</v>
      </c>
      <c r="F21" s="24">
        <v>19</v>
      </c>
      <c r="G21" s="24">
        <v>3</v>
      </c>
      <c r="H21" s="20">
        <v>0</v>
      </c>
      <c r="I21" s="20">
        <v>1</v>
      </c>
      <c r="J21" s="12">
        <f t="shared" si="0"/>
        <v>23</v>
      </c>
      <c r="K21" s="12">
        <f>VLOOKUP(B21,'[3]WITHOUT PF'!$D$6:$BE$193,54,0)</f>
        <v>17234</v>
      </c>
      <c r="L21" s="12">
        <f t="shared" si="1"/>
        <v>12786.516129032258</v>
      </c>
      <c r="M21" s="20">
        <f t="shared" si="2"/>
        <v>96</v>
      </c>
      <c r="N21" s="20">
        <v>0</v>
      </c>
      <c r="O21" s="12">
        <f t="shared" si="3"/>
        <v>12690.516129032258</v>
      </c>
      <c r="P21" s="20"/>
      <c r="Q21" s="43" t="s">
        <v>50</v>
      </c>
      <c r="R21" s="44" t="s">
        <v>110</v>
      </c>
      <c r="S21" s="43" t="s">
        <v>111</v>
      </c>
      <c r="T21" s="43" t="s">
        <v>112</v>
      </c>
    </row>
    <row r="22" spans="1:20" s="13" customFormat="1" ht="19.5" customHeight="1">
      <c r="A22" s="20">
        <v>14</v>
      </c>
      <c r="B22" s="27">
        <v>2214393875</v>
      </c>
      <c r="C22" s="11" t="s">
        <v>241</v>
      </c>
      <c r="D22" s="11" t="s">
        <v>244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248</v>
      </c>
      <c r="R22" s="44" t="s">
        <v>250</v>
      </c>
      <c r="S22" s="43" t="s">
        <v>251</v>
      </c>
      <c r="T22" s="43" t="s">
        <v>252</v>
      </c>
    </row>
    <row r="23" spans="1:20" s="13" customFormat="1" ht="19.5" customHeight="1">
      <c r="A23" s="20">
        <v>15</v>
      </c>
      <c r="B23" s="27">
        <v>2214680814</v>
      </c>
      <c r="C23" s="11" t="s">
        <v>54</v>
      </c>
      <c r="D23" s="11" t="s">
        <v>55</v>
      </c>
      <c r="E23" s="10" t="s">
        <v>25</v>
      </c>
      <c r="F23" s="24">
        <v>4</v>
      </c>
      <c r="G23" s="24">
        <v>0</v>
      </c>
      <c r="H23" s="20">
        <v>0</v>
      </c>
      <c r="I23" s="20">
        <v>0</v>
      </c>
      <c r="J23" s="12">
        <f t="shared" si="0"/>
        <v>4</v>
      </c>
      <c r="K23" s="12">
        <f>VLOOKUP(B23,'[3]WITHOUT PF'!$D$6:$BE$193,54,0)</f>
        <v>17234</v>
      </c>
      <c r="L23" s="12">
        <f t="shared" si="1"/>
        <v>2223.7419354838707</v>
      </c>
      <c r="M23" s="20">
        <f t="shared" si="2"/>
        <v>17</v>
      </c>
      <c r="N23" s="20">
        <v>0</v>
      </c>
      <c r="O23" s="12">
        <f t="shared" si="3"/>
        <v>2206.7419354838707</v>
      </c>
      <c r="P23" s="20"/>
      <c r="Q23" s="43" t="s">
        <v>43</v>
      </c>
      <c r="R23" s="44" t="s">
        <v>59</v>
      </c>
      <c r="S23" s="43" t="s">
        <v>61</v>
      </c>
      <c r="T23" s="43" t="s">
        <v>374</v>
      </c>
    </row>
    <row r="24" spans="1:20" s="13" customFormat="1" ht="19.5" customHeight="1">
      <c r="A24" s="20">
        <v>16</v>
      </c>
      <c r="B24" s="27">
        <v>2213077572</v>
      </c>
      <c r="C24" s="11" t="s">
        <v>369</v>
      </c>
      <c r="D24" s="11" t="s">
        <v>370</v>
      </c>
      <c r="E24" s="10" t="s">
        <v>25</v>
      </c>
      <c r="F24" s="24">
        <v>23</v>
      </c>
      <c r="G24" s="24">
        <v>4</v>
      </c>
      <c r="H24" s="20">
        <v>0</v>
      </c>
      <c r="I24" s="20">
        <v>1</v>
      </c>
      <c r="J24" s="12">
        <f t="shared" si="0"/>
        <v>28</v>
      </c>
      <c r="K24" s="12">
        <f>VLOOKUP(B24,'[3]WITHOUT PF'!$D$6:$BE$193,54,0)</f>
        <v>17234</v>
      </c>
      <c r="L24" s="12">
        <f t="shared" si="1"/>
        <v>15566.193548387095</v>
      </c>
      <c r="M24" s="20">
        <f t="shared" si="2"/>
        <v>117</v>
      </c>
      <c r="N24" s="20">
        <v>0</v>
      </c>
      <c r="O24" s="12">
        <f t="shared" si="3"/>
        <v>15449.193548387095</v>
      </c>
      <c r="P24" s="20"/>
      <c r="Q24" s="43" t="s">
        <v>29</v>
      </c>
      <c r="R24" s="44" t="s">
        <v>375</v>
      </c>
      <c r="S24" s="43" t="s">
        <v>283</v>
      </c>
      <c r="T24" s="43" t="s">
        <v>376</v>
      </c>
    </row>
    <row r="25" spans="1:20" s="13" customFormat="1" ht="19.5" customHeight="1">
      <c r="A25" s="20">
        <v>17</v>
      </c>
      <c r="B25" s="27">
        <v>2214956500</v>
      </c>
      <c r="C25" s="11" t="s">
        <v>452</v>
      </c>
      <c r="D25" s="11" t="s">
        <v>453</v>
      </c>
      <c r="E25" s="10" t="s">
        <v>25</v>
      </c>
      <c r="F25" s="24">
        <v>26</v>
      </c>
      <c r="G25" s="24">
        <v>4</v>
      </c>
      <c r="H25" s="20">
        <v>0</v>
      </c>
      <c r="I25" s="20">
        <v>1</v>
      </c>
      <c r="J25" s="12">
        <f t="shared" si="0"/>
        <v>31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261</v>
      </c>
      <c r="R25" s="44" t="s">
        <v>462</v>
      </c>
      <c r="S25" s="43" t="s">
        <v>37</v>
      </c>
      <c r="T25" s="43" t="s">
        <v>286</v>
      </c>
    </row>
    <row r="26" spans="1:20" s="13" customFormat="1" ht="19.5" customHeight="1">
      <c r="A26" s="20">
        <v>18</v>
      </c>
      <c r="B26" s="27">
        <v>2214716102</v>
      </c>
      <c r="C26" s="11" t="s">
        <v>183</v>
      </c>
      <c r="D26" s="11" t="s">
        <v>83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27</v>
      </c>
      <c r="R26" s="44" t="s">
        <v>202</v>
      </c>
      <c r="S26" s="43" t="s">
        <v>52</v>
      </c>
      <c r="T26" s="43" t="s">
        <v>88</v>
      </c>
    </row>
    <row r="27" spans="1:20" s="13" customFormat="1" ht="19.5" customHeight="1">
      <c r="A27" s="20">
        <v>19</v>
      </c>
      <c r="B27" s="27">
        <v>2214956501</v>
      </c>
      <c r="C27" s="11" t="s">
        <v>454</v>
      </c>
      <c r="D27" s="11" t="s">
        <v>455</v>
      </c>
      <c r="E27" s="10" t="s">
        <v>25</v>
      </c>
      <c r="F27" s="24">
        <v>26</v>
      </c>
      <c r="G27" s="24">
        <v>4</v>
      </c>
      <c r="H27" s="20">
        <v>0</v>
      </c>
      <c r="I27" s="20">
        <v>1</v>
      </c>
      <c r="J27" s="12">
        <f t="shared" si="0"/>
        <v>31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463</v>
      </c>
      <c r="S27" s="43" t="s">
        <v>119</v>
      </c>
      <c r="T27" s="43" t="s">
        <v>120</v>
      </c>
    </row>
    <row r="28" spans="1:20" s="13" customFormat="1" ht="19.5" customHeight="1">
      <c r="A28" s="20">
        <v>20</v>
      </c>
      <c r="B28" s="27">
        <v>2214732055</v>
      </c>
      <c r="C28" s="11" t="s">
        <v>131</v>
      </c>
      <c r="D28" s="11" t="s">
        <v>132</v>
      </c>
      <c r="E28" s="10" t="s">
        <v>25</v>
      </c>
      <c r="F28" s="24">
        <v>26</v>
      </c>
      <c r="G28" s="24">
        <v>4</v>
      </c>
      <c r="H28" s="20">
        <v>0</v>
      </c>
      <c r="I28" s="20">
        <v>1</v>
      </c>
      <c r="J28" s="12">
        <f t="shared" si="0"/>
        <v>31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38</v>
      </c>
      <c r="R28" s="44" t="s">
        <v>182</v>
      </c>
      <c r="S28" s="43" t="s">
        <v>62</v>
      </c>
      <c r="T28" s="43" t="s">
        <v>63</v>
      </c>
    </row>
    <row r="29" spans="1:20" s="13" customFormat="1" ht="19.5" customHeight="1">
      <c r="A29" s="20">
        <v>21</v>
      </c>
      <c r="B29" s="27">
        <v>2214943075</v>
      </c>
      <c r="C29" s="11" t="s">
        <v>408</v>
      </c>
      <c r="D29" s="11" t="s">
        <v>234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0</v>
      </c>
      <c r="O29" s="12">
        <f t="shared" si="3"/>
        <v>17104</v>
      </c>
      <c r="P29" s="20"/>
      <c r="Q29" s="43" t="s">
        <v>27</v>
      </c>
      <c r="R29" s="44" t="s">
        <v>419</v>
      </c>
      <c r="S29" s="43" t="s">
        <v>415</v>
      </c>
      <c r="T29" s="43" t="s">
        <v>416</v>
      </c>
    </row>
    <row r="30" spans="1:20" s="13" customFormat="1" ht="19.5" customHeight="1">
      <c r="A30" s="20">
        <v>22</v>
      </c>
      <c r="B30" s="27">
        <v>2214953060</v>
      </c>
      <c r="C30" s="11" t="s">
        <v>433</v>
      </c>
      <c r="D30" s="11" t="s">
        <v>434</v>
      </c>
      <c r="E30" s="10" t="s">
        <v>186</v>
      </c>
      <c r="F30" s="24">
        <v>22</v>
      </c>
      <c r="G30" s="24">
        <v>3</v>
      </c>
      <c r="H30" s="20">
        <v>0</v>
      </c>
      <c r="I30" s="20">
        <v>0</v>
      </c>
      <c r="J30" s="12">
        <f t="shared" si="0"/>
        <v>25</v>
      </c>
      <c r="K30" s="12">
        <f>VLOOKUP(B30,'[3]WITHOUT PF'!$D$6:$BE$193,54,0)</f>
        <v>20903</v>
      </c>
      <c r="L30" s="12">
        <f t="shared" si="1"/>
        <v>16857.25806451613</v>
      </c>
      <c r="M30" s="20">
        <f t="shared" si="2"/>
        <v>127</v>
      </c>
      <c r="N30" s="20">
        <v>0</v>
      </c>
      <c r="O30" s="12">
        <f t="shared" si="3"/>
        <v>16730.25806451613</v>
      </c>
      <c r="P30" s="20"/>
      <c r="Q30" s="43" t="s">
        <v>50</v>
      </c>
      <c r="R30" s="44" t="s">
        <v>444</v>
      </c>
      <c r="S30" s="43" t="s">
        <v>284</v>
      </c>
      <c r="T30" s="43" t="s">
        <v>445</v>
      </c>
    </row>
    <row r="31" spans="1:20" s="13" customFormat="1" ht="19.5" customHeight="1">
      <c r="A31" s="20">
        <v>23</v>
      </c>
      <c r="B31" s="27">
        <v>2214732052</v>
      </c>
      <c r="C31" s="11" t="s">
        <v>409</v>
      </c>
      <c r="D31" s="11" t="s">
        <v>410</v>
      </c>
      <c r="E31" s="10" t="s">
        <v>25</v>
      </c>
      <c r="F31" s="24">
        <v>26</v>
      </c>
      <c r="G31" s="24">
        <v>4</v>
      </c>
      <c r="H31" s="20">
        <v>0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43" t="s">
        <v>29</v>
      </c>
      <c r="R31" s="44" t="s">
        <v>418</v>
      </c>
      <c r="S31" s="43" t="s">
        <v>413</v>
      </c>
      <c r="T31" s="43" t="s">
        <v>414</v>
      </c>
    </row>
    <row r="32" spans="1:20" s="13" customFormat="1" ht="19.5" customHeight="1">
      <c r="A32" s="20">
        <v>24</v>
      </c>
      <c r="B32" s="27">
        <v>2214889151</v>
      </c>
      <c r="C32" s="11" t="s">
        <v>306</v>
      </c>
      <c r="D32" s="11" t="s">
        <v>307</v>
      </c>
      <c r="E32" s="10" t="s">
        <v>25</v>
      </c>
      <c r="F32" s="24">
        <v>25</v>
      </c>
      <c r="G32" s="24">
        <v>4</v>
      </c>
      <c r="H32" s="20">
        <v>0</v>
      </c>
      <c r="I32" s="20">
        <v>0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16122.129032258063</v>
      </c>
      <c r="M32" s="20">
        <f t="shared" si="2"/>
        <v>121</v>
      </c>
      <c r="N32" s="20">
        <v>0</v>
      </c>
      <c r="O32" s="12">
        <f t="shared" si="3"/>
        <v>16001.129032258063</v>
      </c>
      <c r="P32" s="20"/>
      <c r="Q32" s="43" t="s">
        <v>51</v>
      </c>
      <c r="R32" s="44" t="s">
        <v>315</v>
      </c>
      <c r="S32" s="43" t="s">
        <v>316</v>
      </c>
      <c r="T32" s="43" t="s">
        <v>317</v>
      </c>
    </row>
    <row r="33" spans="1:20" s="13" customFormat="1" ht="19.5" customHeight="1">
      <c r="A33" s="20">
        <v>25</v>
      </c>
      <c r="B33" s="27">
        <v>2214943286</v>
      </c>
      <c r="C33" s="11" t="s">
        <v>411</v>
      </c>
      <c r="D33" s="11" t="s">
        <v>412</v>
      </c>
      <c r="E33" s="10" t="s">
        <v>25</v>
      </c>
      <c r="F33" s="24">
        <v>26</v>
      </c>
      <c r="G33" s="24">
        <v>4</v>
      </c>
      <c r="H33" s="20">
        <v>0</v>
      </c>
      <c r="I33" s="20">
        <v>1</v>
      </c>
      <c r="J33" s="12">
        <f t="shared" si="0"/>
        <v>31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29</v>
      </c>
      <c r="R33" s="44" t="s">
        <v>417</v>
      </c>
      <c r="S33" s="43" t="s">
        <v>221</v>
      </c>
      <c r="T33" s="43" t="s">
        <v>222</v>
      </c>
    </row>
    <row r="34" spans="1:20" s="13" customFormat="1" ht="19.5" customHeight="1">
      <c r="A34" s="20">
        <v>26</v>
      </c>
      <c r="B34" s="27">
        <v>2214923408</v>
      </c>
      <c r="C34" s="11" t="s">
        <v>377</v>
      </c>
      <c r="D34" s="11" t="s">
        <v>378</v>
      </c>
      <c r="E34" s="10" t="s">
        <v>128</v>
      </c>
      <c r="F34" s="24">
        <v>26</v>
      </c>
      <c r="G34" s="24">
        <v>4</v>
      </c>
      <c r="H34" s="20">
        <v>0</v>
      </c>
      <c r="I34" s="20">
        <v>1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43" t="s">
        <v>261</v>
      </c>
      <c r="R34" s="44" t="s">
        <v>379</v>
      </c>
      <c r="S34" s="43" t="s">
        <v>380</v>
      </c>
      <c r="T34" s="43" t="s">
        <v>381</v>
      </c>
    </row>
    <row r="35" spans="1:20" s="13" customFormat="1" ht="19.5" customHeight="1">
      <c r="A35" s="20">
        <v>27</v>
      </c>
      <c r="B35" s="27">
        <v>2214510232</v>
      </c>
      <c r="C35" s="11" t="s">
        <v>98</v>
      </c>
      <c r="D35" s="11" t="s">
        <v>106</v>
      </c>
      <c r="E35" s="10" t="s">
        <v>25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17234</v>
      </c>
      <c r="L35" s="12">
        <f t="shared" si="1"/>
        <v>16678.06451612903</v>
      </c>
      <c r="M35" s="20">
        <f t="shared" si="2"/>
        <v>126</v>
      </c>
      <c r="N35" s="20">
        <v>0</v>
      </c>
      <c r="O35" s="12">
        <f t="shared" si="3"/>
        <v>16552.06451612903</v>
      </c>
      <c r="P35" s="20"/>
      <c r="Q35" s="43" t="s">
        <v>124</v>
      </c>
      <c r="R35" s="44" t="s">
        <v>125</v>
      </c>
      <c r="S35" s="43" t="s">
        <v>126</v>
      </c>
      <c r="T35" s="43" t="s">
        <v>127</v>
      </c>
    </row>
    <row r="36" spans="1:20" s="13" customFormat="1" ht="19.5" customHeight="1">
      <c r="A36" s="20">
        <v>28</v>
      </c>
      <c r="B36" s="27">
        <v>1013875994</v>
      </c>
      <c r="C36" s="11" t="s">
        <v>81</v>
      </c>
      <c r="D36" s="11" t="s">
        <v>82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48</v>
      </c>
      <c r="R36" s="44" t="s">
        <v>86</v>
      </c>
      <c r="S36" s="43" t="s">
        <v>37</v>
      </c>
      <c r="T36" s="43" t="s">
        <v>87</v>
      </c>
    </row>
    <row r="37" spans="1:20" s="13" customFormat="1" ht="19.5" customHeight="1">
      <c r="A37" s="20">
        <v>29</v>
      </c>
      <c r="B37" s="27">
        <v>2214925255</v>
      </c>
      <c r="C37" s="11" t="s">
        <v>372</v>
      </c>
      <c r="D37" s="11" t="s">
        <v>373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43" t="s">
        <v>36</v>
      </c>
      <c r="R37" s="44" t="s">
        <v>382</v>
      </c>
      <c r="S37" s="43" t="s">
        <v>383</v>
      </c>
      <c r="T37" s="43" t="s">
        <v>384</v>
      </c>
    </row>
    <row r="38" spans="1:20" s="13" customFormat="1" ht="19.5" customHeight="1">
      <c r="A38" s="20">
        <v>30</v>
      </c>
      <c r="B38" s="27">
        <v>1114626427</v>
      </c>
      <c r="C38" s="11" t="s">
        <v>371</v>
      </c>
      <c r="D38" s="11" t="s">
        <v>255</v>
      </c>
      <c r="E38" s="10" t="s">
        <v>338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f>VLOOKUP(B38,'[3]WITHOUT PF'!$D$6:$BE$193,54,0)</f>
        <v>20903</v>
      </c>
      <c r="L38" s="12">
        <f t="shared" si="1"/>
        <v>20903</v>
      </c>
      <c r="M38" s="20">
        <f t="shared" si="2"/>
        <v>157</v>
      </c>
      <c r="N38" s="20">
        <v>0</v>
      </c>
      <c r="O38" s="12">
        <f t="shared" si="3"/>
        <v>20746</v>
      </c>
      <c r="P38" s="20"/>
      <c r="Q38" s="43" t="s">
        <v>39</v>
      </c>
      <c r="R38" s="44" t="s">
        <v>385</v>
      </c>
      <c r="S38" s="43" t="s">
        <v>386</v>
      </c>
      <c r="T38" s="43" t="s">
        <v>387</v>
      </c>
    </row>
    <row r="39" spans="1:20" s="13" customFormat="1" ht="19.5" customHeight="1">
      <c r="A39" s="20">
        <v>31</v>
      </c>
      <c r="B39" s="27">
        <v>2214979896</v>
      </c>
      <c r="C39" s="11" t="s">
        <v>526</v>
      </c>
      <c r="D39" s="11" t="s">
        <v>527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16678.06451612903</v>
      </c>
      <c r="M39" s="20">
        <f t="shared" si="2"/>
        <v>126</v>
      </c>
      <c r="N39" s="20">
        <v>0</v>
      </c>
      <c r="O39" s="12">
        <f t="shared" si="3"/>
        <v>16552.06451612903</v>
      </c>
      <c r="P39" s="20"/>
      <c r="Q39" s="43" t="s">
        <v>248</v>
      </c>
      <c r="R39" s="44" t="s">
        <v>539</v>
      </c>
      <c r="S39" s="43" t="s">
        <v>28</v>
      </c>
      <c r="T39" s="43" t="s">
        <v>540</v>
      </c>
    </row>
    <row r="40" spans="1:20" s="13" customFormat="1" ht="19.5" customHeight="1">
      <c r="A40" s="20">
        <v>32</v>
      </c>
      <c r="B40" s="27">
        <v>2017149123</v>
      </c>
      <c r="C40" s="11" t="s">
        <v>53</v>
      </c>
      <c r="D40" s="11" t="s">
        <v>102</v>
      </c>
      <c r="E40" s="10" t="s">
        <v>25</v>
      </c>
      <c r="F40" s="24">
        <v>26</v>
      </c>
      <c r="G40" s="24">
        <v>4</v>
      </c>
      <c r="H40" s="20">
        <v>0</v>
      </c>
      <c r="I40" s="20">
        <v>1</v>
      </c>
      <c r="J40" s="12">
        <f t="shared" si="0"/>
        <v>31</v>
      </c>
      <c r="K40" s="12">
        <f>VLOOKUP(B40,'[3]WITHOUT PF'!$D$6:$BE$193,54,0)</f>
        <v>17234</v>
      </c>
      <c r="L40" s="12">
        <f t="shared" si="1"/>
        <v>17234</v>
      </c>
      <c r="M40" s="20">
        <f t="shared" si="2"/>
        <v>130</v>
      </c>
      <c r="N40" s="20">
        <v>0</v>
      </c>
      <c r="O40" s="12">
        <f t="shared" si="3"/>
        <v>17104</v>
      </c>
      <c r="P40" s="20"/>
      <c r="Q40" s="43" t="s">
        <v>48</v>
      </c>
      <c r="R40" s="44" t="s">
        <v>113</v>
      </c>
      <c r="S40" s="43" t="s">
        <v>114</v>
      </c>
      <c r="T40" s="43" t="s">
        <v>49</v>
      </c>
    </row>
    <row r="41" spans="1:20" s="13" customFormat="1" ht="19.5" customHeight="1">
      <c r="A41" s="20">
        <v>33</v>
      </c>
      <c r="B41" s="27">
        <v>2214980835</v>
      </c>
      <c r="C41" s="11" t="s">
        <v>528</v>
      </c>
      <c r="D41" s="11" t="s">
        <v>529</v>
      </c>
      <c r="E41" s="10" t="s">
        <v>25</v>
      </c>
      <c r="F41" s="24">
        <v>26</v>
      </c>
      <c r="G41" s="24">
        <v>4</v>
      </c>
      <c r="H41" s="20">
        <v>0</v>
      </c>
      <c r="I41" s="20">
        <v>1</v>
      </c>
      <c r="J41" s="12">
        <f t="shared" si="0"/>
        <v>31</v>
      </c>
      <c r="K41" s="12">
        <f>VLOOKUP(B41,'[3]WITHOUT PF'!$D$6:$BE$193,54,0)</f>
        <v>17234</v>
      </c>
      <c r="L41" s="12">
        <f t="shared" si="1"/>
        <v>17234</v>
      </c>
      <c r="M41" s="20">
        <f t="shared" si="2"/>
        <v>130</v>
      </c>
      <c r="N41" s="20">
        <v>0</v>
      </c>
      <c r="O41" s="12">
        <f t="shared" si="3"/>
        <v>17104</v>
      </c>
      <c r="P41" s="20"/>
      <c r="Q41" s="43" t="s">
        <v>541</v>
      </c>
      <c r="R41" s="44" t="s">
        <v>542</v>
      </c>
      <c r="S41" s="43" t="s">
        <v>28</v>
      </c>
      <c r="T41" s="43" t="s">
        <v>543</v>
      </c>
    </row>
    <row r="42" spans="1:20" s="13" customFormat="1" ht="19.5" customHeight="1">
      <c r="A42" s="20">
        <v>34</v>
      </c>
      <c r="B42" s="27">
        <v>2214385825</v>
      </c>
      <c r="C42" s="11" t="s">
        <v>148</v>
      </c>
      <c r="D42" s="11" t="s">
        <v>149</v>
      </c>
      <c r="E42" s="10" t="s">
        <v>58</v>
      </c>
      <c r="F42" s="24">
        <v>25</v>
      </c>
      <c r="G42" s="24">
        <v>4</v>
      </c>
      <c r="H42" s="20">
        <v>0</v>
      </c>
      <c r="I42" s="20">
        <v>2</v>
      </c>
      <c r="J42" s="12">
        <f t="shared" si="0"/>
        <v>31</v>
      </c>
      <c r="K42" s="12">
        <f>VLOOKUP(B42,'[3]WITHOUT PF'!$D$6:$BE$193,54,0)</f>
        <v>20903</v>
      </c>
      <c r="L42" s="12">
        <f t="shared" si="1"/>
        <v>20903</v>
      </c>
      <c r="M42" s="20">
        <f t="shared" si="2"/>
        <v>157</v>
      </c>
      <c r="N42" s="20">
        <v>0</v>
      </c>
      <c r="O42" s="12">
        <f t="shared" si="3"/>
        <v>20746</v>
      </c>
      <c r="P42" s="20"/>
      <c r="Q42" s="43" t="s">
        <v>35</v>
      </c>
      <c r="R42" s="44" t="s">
        <v>165</v>
      </c>
      <c r="S42" s="43" t="s">
        <v>166</v>
      </c>
      <c r="T42" s="43" t="s">
        <v>167</v>
      </c>
    </row>
    <row r="43" spans="1:20" s="13" customFormat="1" ht="19.5" customHeight="1">
      <c r="A43" s="20">
        <v>35</v>
      </c>
      <c r="B43" s="27">
        <v>2214571235</v>
      </c>
      <c r="C43" s="11" t="s">
        <v>184</v>
      </c>
      <c r="D43" s="11" t="s">
        <v>103</v>
      </c>
      <c r="E43" s="10" t="s">
        <v>84</v>
      </c>
      <c r="F43" s="24">
        <v>27</v>
      </c>
      <c r="G43" s="24">
        <v>4</v>
      </c>
      <c r="H43" s="20">
        <v>0</v>
      </c>
      <c r="I43" s="20">
        <v>0</v>
      </c>
      <c r="J43" s="12">
        <f t="shared" si="0"/>
        <v>31</v>
      </c>
      <c r="K43" s="12">
        <f>VLOOKUP(B43,'[3]WITHOUT PF'!$D$6:$BE$193,54,0)</f>
        <v>20903</v>
      </c>
      <c r="L43" s="12">
        <f t="shared" si="1"/>
        <v>20903</v>
      </c>
      <c r="M43" s="20">
        <f t="shared" si="2"/>
        <v>157</v>
      </c>
      <c r="N43" s="20">
        <v>0</v>
      </c>
      <c r="O43" s="12">
        <f t="shared" si="3"/>
        <v>20746</v>
      </c>
      <c r="P43" s="20"/>
      <c r="Q43" s="43" t="s">
        <v>29</v>
      </c>
      <c r="R43" s="44" t="s">
        <v>187</v>
      </c>
      <c r="S43" s="43" t="s">
        <v>117</v>
      </c>
      <c r="T43" s="43" t="s">
        <v>188</v>
      </c>
    </row>
    <row r="44" spans="1:20" s="13" customFormat="1" ht="19.5" customHeight="1">
      <c r="A44" s="20">
        <v>36</v>
      </c>
      <c r="B44" s="27">
        <v>2214273439</v>
      </c>
      <c r="C44" s="11" t="s">
        <v>146</v>
      </c>
      <c r="D44" s="11" t="s">
        <v>147</v>
      </c>
      <c r="E44" s="10" t="s">
        <v>92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VLOOKUP(B44,'[3]WITHOUT PF'!$D$6:$BE$193,54,0)</f>
        <v>17234</v>
      </c>
      <c r="L44" s="12">
        <f t="shared" si="1"/>
        <v>17234</v>
      </c>
      <c r="M44" s="20">
        <f t="shared" si="2"/>
        <v>130</v>
      </c>
      <c r="N44" s="20">
        <v>0</v>
      </c>
      <c r="O44" s="12">
        <f t="shared" si="3"/>
        <v>17104</v>
      </c>
      <c r="P44" s="20"/>
      <c r="Q44" s="43" t="s">
        <v>39</v>
      </c>
      <c r="R44" s="44" t="s">
        <v>164</v>
      </c>
      <c r="S44" s="43" t="s">
        <v>115</v>
      </c>
      <c r="T44" s="43" t="s">
        <v>116</v>
      </c>
    </row>
    <row r="45" spans="1:20" s="13" customFormat="1" ht="19.5" customHeight="1">
      <c r="A45" s="20">
        <v>37</v>
      </c>
      <c r="B45" s="27">
        <v>2214686739</v>
      </c>
      <c r="C45" s="11" t="s">
        <v>56</v>
      </c>
      <c r="D45" s="11" t="s">
        <v>57</v>
      </c>
      <c r="E45" s="10" t="s">
        <v>58</v>
      </c>
      <c r="F45" s="24">
        <v>23</v>
      </c>
      <c r="G45" s="24">
        <v>4</v>
      </c>
      <c r="H45" s="20">
        <v>0</v>
      </c>
      <c r="I45" s="20">
        <v>0</v>
      </c>
      <c r="J45" s="12">
        <f t="shared" si="0"/>
        <v>27</v>
      </c>
      <c r="K45" s="12">
        <f>VLOOKUP(B45,'[3]WITHOUT PF'!$D$6:$BE$193,54,0)</f>
        <v>20903</v>
      </c>
      <c r="L45" s="12">
        <f t="shared" si="1"/>
        <v>18205.838709677417</v>
      </c>
      <c r="M45" s="20">
        <f t="shared" si="2"/>
        <v>137</v>
      </c>
      <c r="N45" s="20">
        <v>0</v>
      </c>
      <c r="O45" s="12">
        <f t="shared" si="3"/>
        <v>18068.838709677417</v>
      </c>
      <c r="P45" s="20"/>
      <c r="Q45" s="43" t="s">
        <v>29</v>
      </c>
      <c r="R45" s="44" t="s">
        <v>60</v>
      </c>
      <c r="S45" s="43" t="s">
        <v>65</v>
      </c>
      <c r="T45" s="43" t="s">
        <v>66</v>
      </c>
    </row>
    <row r="46" spans="1:20" s="13" customFormat="1" ht="19.5" customHeight="1">
      <c r="A46" s="20">
        <v>38</v>
      </c>
      <c r="B46" s="27">
        <v>1112856934</v>
      </c>
      <c r="C46" s="11" t="s">
        <v>157</v>
      </c>
      <c r="D46" s="11" t="s">
        <v>158</v>
      </c>
      <c r="E46" s="10" t="s">
        <v>96</v>
      </c>
      <c r="F46" s="24">
        <v>22</v>
      </c>
      <c r="G46" s="24">
        <v>4</v>
      </c>
      <c r="H46" s="20">
        <v>0</v>
      </c>
      <c r="I46" s="20">
        <v>5</v>
      </c>
      <c r="J46" s="12">
        <f t="shared" si="0"/>
        <v>31</v>
      </c>
      <c r="K46" s="12">
        <f>VLOOKUP(B46,'[3]WITHOUT PF'!$D$6:$BE$193,54,0)</f>
        <v>20903</v>
      </c>
      <c r="L46" s="12">
        <f t="shared" si="1"/>
        <v>20903</v>
      </c>
      <c r="M46" s="20">
        <f t="shared" si="2"/>
        <v>157</v>
      </c>
      <c r="N46" s="20">
        <v>0</v>
      </c>
      <c r="O46" s="12">
        <f t="shared" si="3"/>
        <v>20746</v>
      </c>
      <c r="P46" s="20"/>
      <c r="Q46" s="43" t="s">
        <v>39</v>
      </c>
      <c r="R46" s="44" t="s">
        <v>173</v>
      </c>
      <c r="S46" s="43" t="s">
        <v>174</v>
      </c>
      <c r="T46" s="43" t="s">
        <v>175</v>
      </c>
    </row>
    <row r="47" spans="1:20" s="13" customFormat="1" ht="19.5" customHeight="1">
      <c r="A47" s="20">
        <v>39</v>
      </c>
      <c r="B47" s="27">
        <v>6914384242</v>
      </c>
      <c r="C47" s="11" t="s">
        <v>159</v>
      </c>
      <c r="D47" s="11" t="s">
        <v>160</v>
      </c>
      <c r="E47" s="10" t="s">
        <v>91</v>
      </c>
      <c r="F47" s="24">
        <v>25</v>
      </c>
      <c r="G47" s="24">
        <v>4</v>
      </c>
      <c r="H47" s="20">
        <v>0</v>
      </c>
      <c r="I47" s="20">
        <v>2</v>
      </c>
      <c r="J47" s="12">
        <f t="shared" si="0"/>
        <v>31</v>
      </c>
      <c r="K47" s="12">
        <f>VLOOKUP(B47,'[3]WITHOUT PF'!$D$6:$BE$193,54,0)</f>
        <v>20903</v>
      </c>
      <c r="L47" s="12">
        <f t="shared" si="1"/>
        <v>20903</v>
      </c>
      <c r="M47" s="20">
        <f t="shared" si="2"/>
        <v>157</v>
      </c>
      <c r="N47" s="20">
        <v>0</v>
      </c>
      <c r="O47" s="12">
        <f t="shared" si="3"/>
        <v>20746</v>
      </c>
      <c r="P47" s="20"/>
      <c r="Q47" s="43" t="s">
        <v>50</v>
      </c>
      <c r="R47" s="44" t="s">
        <v>176</v>
      </c>
      <c r="S47" s="43" t="s">
        <v>177</v>
      </c>
      <c r="T47" s="43" t="s">
        <v>178</v>
      </c>
    </row>
    <row r="48" spans="1:20" s="13" customFormat="1" ht="19.5" customHeight="1">
      <c r="A48" s="20">
        <v>40</v>
      </c>
      <c r="B48" s="27">
        <v>2214273436</v>
      </c>
      <c r="C48" s="11" t="s">
        <v>152</v>
      </c>
      <c r="D48" s="11" t="s">
        <v>104</v>
      </c>
      <c r="E48" s="10" t="s">
        <v>84</v>
      </c>
      <c r="F48" s="24">
        <v>24</v>
      </c>
      <c r="G48" s="24">
        <v>4</v>
      </c>
      <c r="H48" s="20">
        <v>0</v>
      </c>
      <c r="I48" s="20">
        <v>2</v>
      </c>
      <c r="J48" s="12">
        <f t="shared" si="0"/>
        <v>30</v>
      </c>
      <c r="K48" s="12">
        <f>VLOOKUP(B48,'[3]WITHOUT PF'!$D$6:$BE$193,54,0)</f>
        <v>20903</v>
      </c>
      <c r="L48" s="12">
        <f t="shared" si="1"/>
        <v>20228.709677419352</v>
      </c>
      <c r="M48" s="20">
        <f t="shared" si="2"/>
        <v>152</v>
      </c>
      <c r="N48" s="20">
        <v>0</v>
      </c>
      <c r="O48" s="12">
        <f t="shared" si="3"/>
        <v>20076.709677419352</v>
      </c>
      <c r="P48" s="20"/>
      <c r="Q48" s="43" t="s">
        <v>36</v>
      </c>
      <c r="R48" s="44" t="s">
        <v>446</v>
      </c>
      <c r="S48" s="43" t="s">
        <v>447</v>
      </c>
      <c r="T48" s="43" t="s">
        <v>265</v>
      </c>
    </row>
    <row r="49" spans="1:20" s="13" customFormat="1" ht="19.5" customHeight="1">
      <c r="A49" s="20">
        <v>41</v>
      </c>
      <c r="B49" s="27">
        <v>2214421444</v>
      </c>
      <c r="C49" s="11" t="s">
        <v>42</v>
      </c>
      <c r="D49" s="11" t="s">
        <v>99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f>VLOOKUP(B49,'[3]WITHOUT PF'!$D$6:$BE$193,54,0)</f>
        <v>17234</v>
      </c>
      <c r="L49" s="12">
        <f t="shared" si="1"/>
        <v>17234</v>
      </c>
      <c r="M49" s="20">
        <f t="shared" si="2"/>
        <v>130</v>
      </c>
      <c r="N49" s="20">
        <v>0</v>
      </c>
      <c r="O49" s="12">
        <f t="shared" si="3"/>
        <v>17104</v>
      </c>
      <c r="P49" s="20"/>
      <c r="Q49" s="43" t="s">
        <v>29</v>
      </c>
      <c r="R49" s="44" t="s">
        <v>107</v>
      </c>
      <c r="S49" s="43" t="s">
        <v>108</v>
      </c>
      <c r="T49" s="43" t="s">
        <v>109</v>
      </c>
    </row>
    <row r="50" spans="1:20" s="13" customFormat="1" ht="19.5" customHeight="1">
      <c r="A50" s="20">
        <v>42</v>
      </c>
      <c r="B50" s="27">
        <v>2214928398</v>
      </c>
      <c r="C50" s="11" t="s">
        <v>388</v>
      </c>
      <c r="D50" s="11" t="s">
        <v>389</v>
      </c>
      <c r="E50" s="10" t="s">
        <v>25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f>VLOOKUP(B50,'[3]WITHOUT PF'!$D$6:$BE$193,54,0)</f>
        <v>17234</v>
      </c>
      <c r="L50" s="12">
        <f t="shared" si="1"/>
        <v>17234</v>
      </c>
      <c r="M50" s="20">
        <f t="shared" si="2"/>
        <v>130</v>
      </c>
      <c r="N50" s="20">
        <v>0</v>
      </c>
      <c r="O50" s="12">
        <f t="shared" si="3"/>
        <v>17104</v>
      </c>
      <c r="P50" s="20"/>
      <c r="Q50" s="43" t="s">
        <v>208</v>
      </c>
      <c r="R50" s="44" t="s">
        <v>397</v>
      </c>
      <c r="S50" s="43" t="s">
        <v>398</v>
      </c>
      <c r="T50" s="43" t="s">
        <v>399</v>
      </c>
    </row>
    <row r="51" spans="1:20" s="13" customFormat="1" ht="19.5" customHeight="1">
      <c r="A51" s="20">
        <v>43</v>
      </c>
      <c r="B51" s="27">
        <v>2214934239</v>
      </c>
      <c r="C51" s="11" t="s">
        <v>359</v>
      </c>
      <c r="D51" s="11" t="s">
        <v>390</v>
      </c>
      <c r="E51" s="10" t="s">
        <v>25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29</v>
      </c>
      <c r="R51" s="44" t="s">
        <v>405</v>
      </c>
      <c r="S51" s="43" t="s">
        <v>169</v>
      </c>
      <c r="T51" s="43" t="s">
        <v>400</v>
      </c>
    </row>
    <row r="52" spans="1:20" s="13" customFormat="1" ht="19.5" customHeight="1">
      <c r="A52" s="20">
        <v>44</v>
      </c>
      <c r="B52" s="27">
        <v>2214980837</v>
      </c>
      <c r="C52" s="11" t="s">
        <v>530</v>
      </c>
      <c r="D52" s="11" t="s">
        <v>531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VLOOKUP(B52,'[3]WITHOUT PF'!$D$6:$BE$193,54,0)</f>
        <v>17234</v>
      </c>
      <c r="L52" s="12">
        <f t="shared" si="1"/>
        <v>17234</v>
      </c>
      <c r="M52" s="20">
        <f t="shared" si="2"/>
        <v>130</v>
      </c>
      <c r="N52" s="20">
        <v>0</v>
      </c>
      <c r="O52" s="12">
        <f t="shared" si="3"/>
        <v>17104</v>
      </c>
      <c r="P52" s="20"/>
      <c r="Q52" s="43" t="s">
        <v>27</v>
      </c>
      <c r="R52" s="44" t="s">
        <v>544</v>
      </c>
      <c r="S52" s="43" t="s">
        <v>545</v>
      </c>
      <c r="T52" s="43" t="s">
        <v>546</v>
      </c>
    </row>
    <row r="53" spans="1:20" s="13" customFormat="1" ht="19.5" customHeight="1">
      <c r="A53" s="20">
        <v>45</v>
      </c>
      <c r="B53" s="27">
        <v>2214733455</v>
      </c>
      <c r="C53" s="11" t="s">
        <v>133</v>
      </c>
      <c r="D53" s="11" t="s">
        <v>134</v>
      </c>
      <c r="E53" s="10" t="s">
        <v>25</v>
      </c>
      <c r="F53" s="24">
        <v>26</v>
      </c>
      <c r="G53" s="24">
        <v>4</v>
      </c>
      <c r="H53" s="20">
        <v>0</v>
      </c>
      <c r="I53" s="20">
        <v>1</v>
      </c>
      <c r="J53" s="12">
        <f t="shared" si="0"/>
        <v>31</v>
      </c>
      <c r="K53" s="12">
        <f>VLOOKUP(B53,'[3]WITHOUT PF'!$D$6:$BE$193,54,0)</f>
        <v>17234</v>
      </c>
      <c r="L53" s="12">
        <f t="shared" si="1"/>
        <v>17234</v>
      </c>
      <c r="M53" s="20">
        <f t="shared" si="2"/>
        <v>130</v>
      </c>
      <c r="N53" s="20">
        <v>0</v>
      </c>
      <c r="O53" s="12">
        <f t="shared" si="3"/>
        <v>17104</v>
      </c>
      <c r="P53" s="20"/>
      <c r="Q53" s="43" t="s">
        <v>39</v>
      </c>
      <c r="R53" s="44" t="s">
        <v>140</v>
      </c>
      <c r="S53" s="43" t="s">
        <v>141</v>
      </c>
      <c r="T53" s="43" t="s">
        <v>142</v>
      </c>
    </row>
    <row r="54" spans="1:20" s="13" customFormat="1" ht="19.5" customHeight="1">
      <c r="A54" s="20">
        <v>46</v>
      </c>
      <c r="B54" s="27">
        <v>1013752164</v>
      </c>
      <c r="C54" s="11" t="s">
        <v>129</v>
      </c>
      <c r="D54" s="11" t="s">
        <v>130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f>VLOOKUP(B54,'[3]WITHOUT PF'!$D$6:$BE$193,54,0)</f>
        <v>17234</v>
      </c>
      <c r="L54" s="12">
        <f t="shared" si="1"/>
        <v>17234</v>
      </c>
      <c r="M54" s="20">
        <f t="shared" si="2"/>
        <v>130</v>
      </c>
      <c r="N54" s="20">
        <v>0</v>
      </c>
      <c r="O54" s="12">
        <f t="shared" si="3"/>
        <v>17104</v>
      </c>
      <c r="P54" s="20"/>
      <c r="Q54" s="43" t="s">
        <v>51</v>
      </c>
      <c r="R54" s="44" t="s">
        <v>136</v>
      </c>
      <c r="S54" s="43" t="s">
        <v>137</v>
      </c>
      <c r="T54" s="43" t="s">
        <v>138</v>
      </c>
    </row>
    <row r="55" spans="1:20" s="13" customFormat="1" ht="19.5" customHeight="1">
      <c r="A55" s="20">
        <v>47</v>
      </c>
      <c r="B55" s="27">
        <v>2214934247</v>
      </c>
      <c r="C55" s="11" t="s">
        <v>393</v>
      </c>
      <c r="D55" s="11" t="s">
        <v>394</v>
      </c>
      <c r="E55" s="10" t="s">
        <v>25</v>
      </c>
      <c r="F55" s="24">
        <v>26</v>
      </c>
      <c r="G55" s="24">
        <v>4</v>
      </c>
      <c r="H55" s="20">
        <v>0</v>
      </c>
      <c r="I55" s="20">
        <v>1</v>
      </c>
      <c r="J55" s="12">
        <f t="shared" si="0"/>
        <v>31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261</v>
      </c>
      <c r="R55" s="44" t="s">
        <v>403</v>
      </c>
      <c r="S55" s="43" t="s">
        <v>37</v>
      </c>
      <c r="T55" s="43" t="s">
        <v>286</v>
      </c>
    </row>
    <row r="56" spans="1:20" s="13" customFormat="1" ht="19.5" customHeight="1">
      <c r="A56" s="20">
        <v>48</v>
      </c>
      <c r="B56" s="27">
        <v>2214934251</v>
      </c>
      <c r="C56" s="11" t="s">
        <v>395</v>
      </c>
      <c r="D56" s="11" t="s">
        <v>396</v>
      </c>
      <c r="E56" s="10" t="s">
        <v>25</v>
      </c>
      <c r="F56" s="24">
        <v>26</v>
      </c>
      <c r="G56" s="24">
        <v>4</v>
      </c>
      <c r="H56" s="20">
        <v>0</v>
      </c>
      <c r="I56" s="20">
        <v>1</v>
      </c>
      <c r="J56" s="12">
        <f aca="true" t="shared" si="4" ref="J56:J94">F56+G56+H56+I56</f>
        <v>31</v>
      </c>
      <c r="K56" s="12">
        <f>VLOOKUP(B56,'[3]WITHOUT PF'!$D$6:$BE$193,54,0)</f>
        <v>17234</v>
      </c>
      <c r="L56" s="12">
        <f>K56/D$7*J56</f>
        <v>17234</v>
      </c>
      <c r="M56" s="20">
        <f aca="true" t="shared" si="5" ref="M56:M70">ROUNDUP(L56*0.75%,0)</f>
        <v>130</v>
      </c>
      <c r="N56" s="20">
        <v>0</v>
      </c>
      <c r="O56" s="12">
        <f>L56-M56-N56</f>
        <v>17104</v>
      </c>
      <c r="P56" s="20"/>
      <c r="Q56" s="43" t="s">
        <v>51</v>
      </c>
      <c r="R56" s="44" t="s">
        <v>404</v>
      </c>
      <c r="S56" s="43" t="s">
        <v>365</v>
      </c>
      <c r="T56" s="43" t="s">
        <v>366</v>
      </c>
    </row>
    <row r="57" spans="1:20" s="13" customFormat="1" ht="19.5" customHeight="1">
      <c r="A57" s="20">
        <v>49</v>
      </c>
      <c r="B57" s="27">
        <v>2214765991</v>
      </c>
      <c r="C57" s="11" t="s">
        <v>193</v>
      </c>
      <c r="D57" s="11" t="s">
        <v>194</v>
      </c>
      <c r="E57" s="10" t="s">
        <v>195</v>
      </c>
      <c r="F57" s="24">
        <v>14</v>
      </c>
      <c r="G57" s="24">
        <v>2</v>
      </c>
      <c r="H57" s="20">
        <v>0</v>
      </c>
      <c r="I57" s="20">
        <v>1</v>
      </c>
      <c r="J57" s="12">
        <f t="shared" si="4"/>
        <v>17</v>
      </c>
      <c r="K57" s="12">
        <f>VLOOKUP(B57,'[3]WITHOUT PF'!$D$6:$BE$193,54,0)</f>
        <v>20903</v>
      </c>
      <c r="L57" s="12">
        <f>K57/D$7*J57</f>
        <v>11462.935483870968</v>
      </c>
      <c r="M57" s="20">
        <f t="shared" si="5"/>
        <v>86</v>
      </c>
      <c r="N57" s="20">
        <v>0</v>
      </c>
      <c r="O57" s="12">
        <f>L57-M57-N57</f>
        <v>11376.935483870968</v>
      </c>
      <c r="P57" s="20"/>
      <c r="Q57" s="43" t="s">
        <v>261</v>
      </c>
      <c r="R57" s="44" t="s">
        <v>421</v>
      </c>
      <c r="S57" s="43" t="s">
        <v>422</v>
      </c>
      <c r="T57" s="43" t="s">
        <v>423</v>
      </c>
    </row>
    <row r="58" spans="1:20" s="13" customFormat="1" ht="19.5" customHeight="1">
      <c r="A58" s="20">
        <v>50</v>
      </c>
      <c r="B58" s="27">
        <v>2214847731</v>
      </c>
      <c r="C58" s="11" t="s">
        <v>257</v>
      </c>
      <c r="D58" s="11" t="s">
        <v>258</v>
      </c>
      <c r="E58" s="10" t="s">
        <v>96</v>
      </c>
      <c r="F58" s="24">
        <v>27</v>
      </c>
      <c r="G58" s="24">
        <v>4</v>
      </c>
      <c r="H58" s="20">
        <v>0</v>
      </c>
      <c r="I58" s="20">
        <v>0</v>
      </c>
      <c r="J58" s="12">
        <f t="shared" si="4"/>
        <v>31</v>
      </c>
      <c r="K58" s="12">
        <f>VLOOKUP(B58,'[3]WITHOUT PF'!$D$6:$BE$193,54,0)</f>
        <v>18993</v>
      </c>
      <c r="L58" s="12">
        <f>K58/D$7*J58</f>
        <v>18993</v>
      </c>
      <c r="M58" s="20">
        <f t="shared" si="5"/>
        <v>143</v>
      </c>
      <c r="N58" s="20">
        <v>0</v>
      </c>
      <c r="O58" s="12">
        <f>L58-M58-N58</f>
        <v>18850</v>
      </c>
      <c r="P58" s="20"/>
      <c r="Q58" s="43" t="s">
        <v>38</v>
      </c>
      <c r="R58" s="44" t="s">
        <v>295</v>
      </c>
      <c r="S58" s="43" t="s">
        <v>62</v>
      </c>
      <c r="T58" s="43" t="s">
        <v>63</v>
      </c>
    </row>
    <row r="59" spans="1:20" s="13" customFormat="1" ht="19.5" customHeight="1">
      <c r="A59" s="20">
        <v>51</v>
      </c>
      <c r="B59" s="27">
        <v>2214847736</v>
      </c>
      <c r="C59" s="11" t="s">
        <v>259</v>
      </c>
      <c r="D59" s="11" t="s">
        <v>260</v>
      </c>
      <c r="E59" s="10" t="s">
        <v>84</v>
      </c>
      <c r="F59" s="24">
        <v>24</v>
      </c>
      <c r="G59" s="24">
        <v>4</v>
      </c>
      <c r="H59" s="20">
        <v>0</v>
      </c>
      <c r="I59" s="20">
        <v>3</v>
      </c>
      <c r="J59" s="12">
        <f t="shared" si="4"/>
        <v>31</v>
      </c>
      <c r="K59" s="12">
        <f>VLOOKUP(B59,'[3]WITHOUT PF'!$D$6:$BE$193,54,0)</f>
        <v>18993</v>
      </c>
      <c r="L59" s="12">
        <f>K59/D$7*J59</f>
        <v>18993</v>
      </c>
      <c r="M59" s="20">
        <f t="shared" si="5"/>
        <v>143</v>
      </c>
      <c r="N59" s="20">
        <v>0</v>
      </c>
      <c r="O59" s="12">
        <f>L59-M59-N59</f>
        <v>18850</v>
      </c>
      <c r="P59" s="20"/>
      <c r="Q59" s="43" t="s">
        <v>50</v>
      </c>
      <c r="R59" s="44" t="s">
        <v>266</v>
      </c>
      <c r="S59" s="43" t="s">
        <v>267</v>
      </c>
      <c r="T59" s="43" t="s">
        <v>268</v>
      </c>
    </row>
    <row r="60" spans="1:20" s="13" customFormat="1" ht="19.5" customHeight="1">
      <c r="A60" s="20">
        <v>52</v>
      </c>
      <c r="B60" s="27">
        <v>2214868726</v>
      </c>
      <c r="C60" s="11" t="s">
        <v>464</v>
      </c>
      <c r="D60" s="11" t="s">
        <v>465</v>
      </c>
      <c r="E60" s="10" t="s">
        <v>25</v>
      </c>
      <c r="F60" s="24">
        <v>21</v>
      </c>
      <c r="G60" s="24">
        <v>3</v>
      </c>
      <c r="H60" s="20">
        <v>0</v>
      </c>
      <c r="I60" s="20">
        <v>1</v>
      </c>
      <c r="J60" s="12">
        <f t="shared" si="4"/>
        <v>25</v>
      </c>
      <c r="K60" s="12">
        <f>VLOOKUP(B60,'[3]WITHOUT PF'!$D$6:$BE$193,54,0)</f>
        <v>17234</v>
      </c>
      <c r="L60" s="12">
        <f>K60/D$7*J60</f>
        <v>13898.387096774191</v>
      </c>
      <c r="M60" s="20">
        <f t="shared" si="5"/>
        <v>105</v>
      </c>
      <c r="N60" s="20">
        <v>0</v>
      </c>
      <c r="O60" s="12">
        <f>L60-M60-N60</f>
        <v>13793.387096774191</v>
      </c>
      <c r="P60" s="20"/>
      <c r="Q60" s="43" t="s">
        <v>72</v>
      </c>
      <c r="R60" s="44" t="s">
        <v>466</v>
      </c>
      <c r="S60" s="43" t="s">
        <v>28</v>
      </c>
      <c r="T60" s="43" t="s">
        <v>85</v>
      </c>
    </row>
    <row r="61" spans="1:20" s="19" customFormat="1" ht="19.5" customHeight="1">
      <c r="A61" s="20">
        <v>53</v>
      </c>
      <c r="B61" s="46">
        <v>2214966600</v>
      </c>
      <c r="C61" s="15" t="s">
        <v>468</v>
      </c>
      <c r="D61" s="15" t="s">
        <v>363</v>
      </c>
      <c r="E61" s="14" t="s">
        <v>25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4"/>
        <v>31</v>
      </c>
      <c r="K61" s="12">
        <f>VLOOKUP(B61,'[3]WITHOUT PF'!$D$6:$BE$193,54,0)</f>
        <v>17234</v>
      </c>
      <c r="L61" s="18">
        <f aca="true" t="shared" si="6" ref="L61:L70">K61/D$7*J61</f>
        <v>17234</v>
      </c>
      <c r="M61" s="17">
        <f t="shared" si="5"/>
        <v>130</v>
      </c>
      <c r="N61" s="20">
        <v>0</v>
      </c>
      <c r="O61" s="18">
        <f aca="true" t="shared" si="7" ref="O61:O70">L61-M61-N61</f>
        <v>17104</v>
      </c>
      <c r="P61" s="17"/>
      <c r="Q61" s="51" t="s">
        <v>231</v>
      </c>
      <c r="R61" s="55" t="s">
        <v>521</v>
      </c>
      <c r="S61" s="51" t="s">
        <v>491</v>
      </c>
      <c r="T61" s="51" t="s">
        <v>492</v>
      </c>
    </row>
    <row r="62" spans="1:20" s="13" customFormat="1" ht="19.5" customHeight="1">
      <c r="A62" s="20">
        <v>54</v>
      </c>
      <c r="B62" s="27">
        <v>2214966602</v>
      </c>
      <c r="C62" s="11" t="s">
        <v>469</v>
      </c>
      <c r="D62" s="11" t="s">
        <v>470</v>
      </c>
      <c r="E62" s="10" t="s">
        <v>25</v>
      </c>
      <c r="F62" s="24">
        <v>23</v>
      </c>
      <c r="G62" s="24">
        <v>4</v>
      </c>
      <c r="H62" s="20">
        <v>0</v>
      </c>
      <c r="I62" s="20">
        <v>1</v>
      </c>
      <c r="J62" s="12">
        <f t="shared" si="4"/>
        <v>28</v>
      </c>
      <c r="K62" s="12">
        <f>VLOOKUP(B62,'[3]WITHOUT PF'!$D$6:$BE$193,54,0)</f>
        <v>17234</v>
      </c>
      <c r="L62" s="12">
        <f t="shared" si="6"/>
        <v>15566.193548387095</v>
      </c>
      <c r="M62" s="20">
        <f t="shared" si="5"/>
        <v>117</v>
      </c>
      <c r="N62" s="20">
        <v>0</v>
      </c>
      <c r="O62" s="12">
        <f t="shared" si="7"/>
        <v>15449.193548387095</v>
      </c>
      <c r="P62" s="20"/>
      <c r="Q62" s="43" t="s">
        <v>493</v>
      </c>
      <c r="R62" s="44" t="s">
        <v>494</v>
      </c>
      <c r="S62" s="43" t="s">
        <v>495</v>
      </c>
      <c r="T62" s="43" t="s">
        <v>496</v>
      </c>
    </row>
    <row r="63" spans="1:20" s="13" customFormat="1" ht="19.5" customHeight="1">
      <c r="A63" s="20">
        <v>55</v>
      </c>
      <c r="B63" s="27">
        <v>2214432043</v>
      </c>
      <c r="C63" s="11" t="s">
        <v>473</v>
      </c>
      <c r="D63" s="11" t="s">
        <v>474</v>
      </c>
      <c r="E63" s="10" t="s">
        <v>25</v>
      </c>
      <c r="F63" s="24">
        <v>21</v>
      </c>
      <c r="G63" s="24">
        <v>3</v>
      </c>
      <c r="H63" s="20">
        <v>0</v>
      </c>
      <c r="I63" s="20">
        <v>1</v>
      </c>
      <c r="J63" s="12">
        <f t="shared" si="4"/>
        <v>25</v>
      </c>
      <c r="K63" s="12">
        <f>VLOOKUP(B63,'[3]WITHOUT PF'!$D$6:$BE$193,54,0)</f>
        <v>17234</v>
      </c>
      <c r="L63" s="12">
        <f t="shared" si="6"/>
        <v>13898.387096774191</v>
      </c>
      <c r="M63" s="20">
        <f t="shared" si="5"/>
        <v>105</v>
      </c>
      <c r="N63" s="20">
        <v>0</v>
      </c>
      <c r="O63" s="12">
        <f t="shared" si="7"/>
        <v>13793.387096774191</v>
      </c>
      <c r="P63" s="20"/>
      <c r="Q63" s="43" t="s">
        <v>27</v>
      </c>
      <c r="R63" s="44" t="s">
        <v>499</v>
      </c>
      <c r="S63" s="43" t="s">
        <v>500</v>
      </c>
      <c r="T63" s="43" t="s">
        <v>501</v>
      </c>
    </row>
    <row r="64" spans="1:20" s="13" customFormat="1" ht="19.5" customHeight="1">
      <c r="A64" s="20">
        <v>56</v>
      </c>
      <c r="B64" s="27">
        <v>2214599340</v>
      </c>
      <c r="C64" s="11" t="s">
        <v>239</v>
      </c>
      <c r="D64" s="11" t="s">
        <v>243</v>
      </c>
      <c r="E64" s="10" t="s">
        <v>25</v>
      </c>
      <c r="F64" s="24">
        <v>3</v>
      </c>
      <c r="G64" s="24">
        <v>0</v>
      </c>
      <c r="H64" s="20">
        <v>0</v>
      </c>
      <c r="I64" s="20">
        <v>0</v>
      </c>
      <c r="J64" s="12">
        <f t="shared" si="4"/>
        <v>3</v>
      </c>
      <c r="K64" s="12">
        <f>VLOOKUP(B64,'[3]WITHOUT PF'!$D$6:$BE$193,54,0)</f>
        <v>17234</v>
      </c>
      <c r="L64" s="12">
        <f t="shared" si="6"/>
        <v>1667.806451612903</v>
      </c>
      <c r="M64" s="20">
        <f t="shared" si="5"/>
        <v>13</v>
      </c>
      <c r="N64" s="20">
        <v>0</v>
      </c>
      <c r="O64" s="12">
        <f t="shared" si="7"/>
        <v>1654.806451612903</v>
      </c>
      <c r="P64" s="20"/>
      <c r="Q64" s="43" t="s">
        <v>39</v>
      </c>
      <c r="R64" s="44" t="s">
        <v>245</v>
      </c>
      <c r="S64" s="43" t="s">
        <v>246</v>
      </c>
      <c r="T64" s="43" t="s">
        <v>247</v>
      </c>
    </row>
    <row r="65" spans="1:20" s="13" customFormat="1" ht="19.5" customHeight="1">
      <c r="A65" s="20">
        <v>57</v>
      </c>
      <c r="B65" s="27">
        <v>2214861662</v>
      </c>
      <c r="C65" s="11" t="s">
        <v>477</v>
      </c>
      <c r="D65" s="11" t="s">
        <v>478</v>
      </c>
      <c r="E65" s="10" t="s">
        <v>25</v>
      </c>
      <c r="F65" s="24">
        <v>26</v>
      </c>
      <c r="G65" s="24">
        <v>4</v>
      </c>
      <c r="H65" s="20">
        <v>0</v>
      </c>
      <c r="I65" s="20">
        <v>1</v>
      </c>
      <c r="J65" s="12">
        <f t="shared" si="4"/>
        <v>31</v>
      </c>
      <c r="K65" s="12">
        <f>VLOOKUP(B65,'[3]WITHOUT PF'!$D$6:$BE$193,54,0)</f>
        <v>17234</v>
      </c>
      <c r="L65" s="12">
        <f t="shared" si="6"/>
        <v>17234</v>
      </c>
      <c r="M65" s="20">
        <f t="shared" si="5"/>
        <v>130</v>
      </c>
      <c r="N65" s="20">
        <v>0</v>
      </c>
      <c r="O65" s="12">
        <f t="shared" si="7"/>
        <v>17104</v>
      </c>
      <c r="P65" s="20"/>
      <c r="Q65" s="43" t="s">
        <v>50</v>
      </c>
      <c r="R65" s="44" t="s">
        <v>504</v>
      </c>
      <c r="S65" s="43" t="s">
        <v>267</v>
      </c>
      <c r="T65" s="43" t="s">
        <v>268</v>
      </c>
    </row>
    <row r="66" spans="1:20" s="13" customFormat="1" ht="19.5" customHeight="1">
      <c r="A66" s="20">
        <v>58</v>
      </c>
      <c r="B66" s="27">
        <v>2214847717</v>
      </c>
      <c r="C66" s="11" t="s">
        <v>254</v>
      </c>
      <c r="D66" s="11" t="s">
        <v>255</v>
      </c>
      <c r="E66" s="10" t="s">
        <v>25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4"/>
        <v>30</v>
      </c>
      <c r="K66" s="12">
        <f>VLOOKUP(B66,'[3]WITHOUT PF'!$D$6:$BE$193,54,0)</f>
        <v>17234</v>
      </c>
      <c r="L66" s="12">
        <f t="shared" si="6"/>
        <v>16678.06451612903</v>
      </c>
      <c r="M66" s="20">
        <f t="shared" si="5"/>
        <v>126</v>
      </c>
      <c r="N66" s="20">
        <v>0</v>
      </c>
      <c r="O66" s="12">
        <f t="shared" si="7"/>
        <v>16552.06451612903</v>
      </c>
      <c r="P66" s="20"/>
      <c r="Q66" s="43" t="s">
        <v>43</v>
      </c>
      <c r="R66" s="44" t="s">
        <v>262</v>
      </c>
      <c r="S66" s="43" t="s">
        <v>263</v>
      </c>
      <c r="T66" s="43" t="s">
        <v>264</v>
      </c>
    </row>
    <row r="67" spans="1:20" s="13" customFormat="1" ht="19.5" customHeight="1">
      <c r="A67" s="20">
        <v>59</v>
      </c>
      <c r="B67" s="27">
        <v>2214966608</v>
      </c>
      <c r="C67" s="11" t="s">
        <v>480</v>
      </c>
      <c r="D67" s="11" t="s">
        <v>481</v>
      </c>
      <c r="E67" s="10" t="s">
        <v>25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4"/>
        <v>30</v>
      </c>
      <c r="K67" s="12">
        <f>VLOOKUP(B67,'[3]WITHOUT PF'!$D$6:$BE$193,54,0)</f>
        <v>17234</v>
      </c>
      <c r="L67" s="12">
        <f t="shared" si="6"/>
        <v>16678.06451612903</v>
      </c>
      <c r="M67" s="20">
        <f t="shared" si="5"/>
        <v>126</v>
      </c>
      <c r="N67" s="20">
        <v>0</v>
      </c>
      <c r="O67" s="12">
        <f t="shared" si="7"/>
        <v>16552.06451612903</v>
      </c>
      <c r="P67" s="20"/>
      <c r="Q67" s="43" t="s">
        <v>36</v>
      </c>
      <c r="R67" s="44" t="s">
        <v>507</v>
      </c>
      <c r="S67" s="43" t="s">
        <v>508</v>
      </c>
      <c r="T67" s="43" t="s">
        <v>509</v>
      </c>
    </row>
    <row r="68" spans="1:20" s="13" customFormat="1" ht="19.5" customHeight="1">
      <c r="A68" s="20">
        <v>60</v>
      </c>
      <c r="B68" s="27">
        <v>2214966613</v>
      </c>
      <c r="C68" s="11" t="s">
        <v>483</v>
      </c>
      <c r="D68" s="11" t="s">
        <v>484</v>
      </c>
      <c r="E68" s="10" t="s">
        <v>25</v>
      </c>
      <c r="F68" s="24">
        <v>26</v>
      </c>
      <c r="G68" s="24">
        <v>4</v>
      </c>
      <c r="H68" s="20">
        <v>0</v>
      </c>
      <c r="I68" s="20">
        <v>1</v>
      </c>
      <c r="J68" s="12">
        <f t="shared" si="4"/>
        <v>31</v>
      </c>
      <c r="K68" s="12">
        <f>VLOOKUP(B68,'[3]WITHOUT PF'!$D$6:$BE$193,54,0)</f>
        <v>17234</v>
      </c>
      <c r="L68" s="12">
        <f t="shared" si="6"/>
        <v>17234</v>
      </c>
      <c r="M68" s="20">
        <f t="shared" si="5"/>
        <v>130</v>
      </c>
      <c r="N68" s="20">
        <v>0</v>
      </c>
      <c r="O68" s="12">
        <f t="shared" si="7"/>
        <v>17104</v>
      </c>
      <c r="P68" s="20"/>
      <c r="Q68" s="43" t="s">
        <v>29</v>
      </c>
      <c r="R68" s="44" t="s">
        <v>513</v>
      </c>
      <c r="S68" s="43" t="s">
        <v>514</v>
      </c>
      <c r="T68" s="43" t="s">
        <v>515</v>
      </c>
    </row>
    <row r="69" spans="1:20" s="13" customFormat="1" ht="19.5" customHeight="1">
      <c r="A69" s="20">
        <v>61</v>
      </c>
      <c r="B69" s="27">
        <v>2214968786</v>
      </c>
      <c r="C69" s="11" t="s">
        <v>485</v>
      </c>
      <c r="D69" s="11" t="s">
        <v>486</v>
      </c>
      <c r="E69" s="10" t="s">
        <v>25</v>
      </c>
      <c r="F69" s="24">
        <v>26</v>
      </c>
      <c r="G69" s="24">
        <v>4</v>
      </c>
      <c r="H69" s="20">
        <v>0</v>
      </c>
      <c r="I69" s="20">
        <v>1</v>
      </c>
      <c r="J69" s="12">
        <f t="shared" si="4"/>
        <v>31</v>
      </c>
      <c r="K69" s="12">
        <f>VLOOKUP(B69,'[3]WITHOUT PF'!$D$6:$BE$193,54,0)</f>
        <v>17234</v>
      </c>
      <c r="L69" s="12">
        <f t="shared" si="6"/>
        <v>17234</v>
      </c>
      <c r="M69" s="20">
        <f t="shared" si="5"/>
        <v>130</v>
      </c>
      <c r="N69" s="20">
        <v>0</v>
      </c>
      <c r="O69" s="12">
        <f t="shared" si="7"/>
        <v>17104</v>
      </c>
      <c r="P69" s="20"/>
      <c r="Q69" s="43" t="s">
        <v>261</v>
      </c>
      <c r="R69" s="44" t="s">
        <v>516</v>
      </c>
      <c r="S69" s="43" t="s">
        <v>37</v>
      </c>
      <c r="T69" s="43" t="s">
        <v>286</v>
      </c>
    </row>
    <row r="70" spans="1:20" s="13" customFormat="1" ht="19.5" customHeight="1">
      <c r="A70" s="20">
        <v>62</v>
      </c>
      <c r="B70" s="27">
        <v>2214868722</v>
      </c>
      <c r="C70" s="11" t="s">
        <v>489</v>
      </c>
      <c r="D70" s="11" t="s">
        <v>490</v>
      </c>
      <c r="E70" s="10" t="s">
        <v>25</v>
      </c>
      <c r="F70" s="24">
        <v>17</v>
      </c>
      <c r="G70" s="24">
        <v>3</v>
      </c>
      <c r="H70" s="20">
        <v>0</v>
      </c>
      <c r="I70" s="20">
        <v>1</v>
      </c>
      <c r="J70" s="12">
        <f t="shared" si="4"/>
        <v>21</v>
      </c>
      <c r="K70" s="12">
        <f>VLOOKUP(B70,'[3]WITHOUT PF'!$D$6:$BE$193,54,0)</f>
        <v>17234</v>
      </c>
      <c r="L70" s="12">
        <f t="shared" si="6"/>
        <v>11674.645161290322</v>
      </c>
      <c r="M70" s="20">
        <f t="shared" si="5"/>
        <v>88</v>
      </c>
      <c r="N70" s="20">
        <v>0</v>
      </c>
      <c r="O70" s="12">
        <f t="shared" si="7"/>
        <v>11586.645161290322</v>
      </c>
      <c r="P70" s="20"/>
      <c r="Q70" s="43" t="s">
        <v>50</v>
      </c>
      <c r="R70" s="44" t="s">
        <v>518</v>
      </c>
      <c r="S70" s="43" t="s">
        <v>519</v>
      </c>
      <c r="T70" s="43" t="s">
        <v>520</v>
      </c>
    </row>
    <row r="71" spans="1:20" s="13" customFormat="1" ht="19.5" customHeight="1">
      <c r="A71" s="20">
        <v>63</v>
      </c>
      <c r="B71" s="27">
        <v>2214975350</v>
      </c>
      <c r="C71" s="11" t="s">
        <v>547</v>
      </c>
      <c r="D71" s="11" t="s">
        <v>548</v>
      </c>
      <c r="E71" s="10" t="s">
        <v>195</v>
      </c>
      <c r="F71" s="24">
        <v>24</v>
      </c>
      <c r="G71" s="24">
        <v>4</v>
      </c>
      <c r="H71" s="20">
        <v>0</v>
      </c>
      <c r="I71" s="20">
        <v>1</v>
      </c>
      <c r="J71" s="12">
        <f t="shared" si="4"/>
        <v>29</v>
      </c>
      <c r="K71" s="12">
        <f>VLOOKUP(B71,'[3]WITHOUT PF'!$D$6:$BE$193,54,0)</f>
        <v>20903</v>
      </c>
      <c r="L71" s="12">
        <f>K71/D$7*J71</f>
        <v>19554.41935483871</v>
      </c>
      <c r="M71" s="20">
        <f>ROUNDUP(L71*0.75%,0)</f>
        <v>147</v>
      </c>
      <c r="N71" s="20">
        <v>0</v>
      </c>
      <c r="O71" s="12">
        <f>L71-M71-N71</f>
        <v>19407.41935483871</v>
      </c>
      <c r="P71" s="20"/>
      <c r="Q71" s="43" t="s">
        <v>29</v>
      </c>
      <c r="R71" s="44" t="s">
        <v>549</v>
      </c>
      <c r="S71" s="43" t="s">
        <v>246</v>
      </c>
      <c r="T71" s="43" t="s">
        <v>550</v>
      </c>
    </row>
    <row r="72" spans="1:20" s="13" customFormat="1" ht="19.5" customHeight="1">
      <c r="A72" s="20">
        <v>64</v>
      </c>
      <c r="B72" s="27">
        <v>2214868723</v>
      </c>
      <c r="C72" s="11" t="s">
        <v>269</v>
      </c>
      <c r="D72" s="11" t="s">
        <v>270</v>
      </c>
      <c r="E72" s="10" t="s">
        <v>25</v>
      </c>
      <c r="F72" s="24">
        <v>26</v>
      </c>
      <c r="G72" s="24">
        <v>4</v>
      </c>
      <c r="H72" s="20">
        <v>0</v>
      </c>
      <c r="I72" s="20">
        <v>1</v>
      </c>
      <c r="J72" s="12">
        <f t="shared" si="4"/>
        <v>31</v>
      </c>
      <c r="K72" s="12">
        <f>VLOOKUP(B72,'[3]WITHOUT PF'!$D$6:$BE$193,54,0)</f>
        <v>17234</v>
      </c>
      <c r="L72" s="12">
        <f>K72/D$7*J72</f>
        <v>17234</v>
      </c>
      <c r="M72" s="20">
        <f>ROUNDUP(L72*0.75%,0)</f>
        <v>130</v>
      </c>
      <c r="N72" s="20">
        <v>0</v>
      </c>
      <c r="O72" s="12">
        <f>L72-M72-N72</f>
        <v>17104</v>
      </c>
      <c r="P72" s="20"/>
      <c r="Q72" s="43" t="s">
        <v>51</v>
      </c>
      <c r="R72" s="44" t="s">
        <v>272</v>
      </c>
      <c r="S72" s="43" t="s">
        <v>273</v>
      </c>
      <c r="T72" s="43" t="s">
        <v>274</v>
      </c>
    </row>
    <row r="73" spans="1:20" s="13" customFormat="1" ht="19.5" customHeight="1">
      <c r="A73" s="20">
        <v>65</v>
      </c>
      <c r="B73" s="46">
        <v>2214476132</v>
      </c>
      <c r="C73" s="15" t="s">
        <v>90</v>
      </c>
      <c r="D73" s="15" t="s">
        <v>101</v>
      </c>
      <c r="E73" s="14" t="s">
        <v>25</v>
      </c>
      <c r="F73" s="24">
        <v>27</v>
      </c>
      <c r="G73" s="24">
        <v>4</v>
      </c>
      <c r="H73" s="20">
        <v>0</v>
      </c>
      <c r="I73" s="20">
        <v>0</v>
      </c>
      <c r="J73" s="12">
        <f t="shared" si="4"/>
        <v>31</v>
      </c>
      <c r="K73" s="12">
        <v>17234</v>
      </c>
      <c r="L73" s="12">
        <f aca="true" t="shared" si="8" ref="L73:L94">K73/D$7*J73</f>
        <v>17234</v>
      </c>
      <c r="M73" s="20">
        <f aca="true" t="shared" si="9" ref="M73:M94">ROUNDUP(L73*0.75%,0)</f>
        <v>130</v>
      </c>
      <c r="N73" s="20">
        <v>0</v>
      </c>
      <c r="O73" s="12">
        <f aca="true" t="shared" si="10" ref="O73:O94">L73-M73-N73</f>
        <v>17104</v>
      </c>
      <c r="P73" s="20"/>
      <c r="Q73" s="43" t="s">
        <v>38</v>
      </c>
      <c r="R73" s="44" t="s">
        <v>143</v>
      </c>
      <c r="S73" s="43" t="s">
        <v>62</v>
      </c>
      <c r="T73" s="43" t="s">
        <v>63</v>
      </c>
    </row>
    <row r="74" spans="1:20" s="13" customFormat="1" ht="19.5" customHeight="1">
      <c r="A74" s="20">
        <v>66</v>
      </c>
      <c r="B74" s="27">
        <v>1013998238</v>
      </c>
      <c r="C74" s="11" t="s">
        <v>153</v>
      </c>
      <c r="D74" s="11" t="s">
        <v>552</v>
      </c>
      <c r="E74" s="10" t="s">
        <v>25</v>
      </c>
      <c r="F74" s="24">
        <v>27</v>
      </c>
      <c r="G74" s="24">
        <v>4</v>
      </c>
      <c r="H74" s="20">
        <v>0</v>
      </c>
      <c r="I74" s="20">
        <v>0</v>
      </c>
      <c r="J74" s="12">
        <f t="shared" si="4"/>
        <v>31</v>
      </c>
      <c r="K74" s="12">
        <v>17234</v>
      </c>
      <c r="L74" s="12">
        <f t="shared" si="8"/>
        <v>17234</v>
      </c>
      <c r="M74" s="20">
        <f t="shared" si="9"/>
        <v>130</v>
      </c>
      <c r="N74" s="20">
        <v>0</v>
      </c>
      <c r="O74" s="12">
        <f t="shared" si="10"/>
        <v>17104</v>
      </c>
      <c r="P74" s="20"/>
      <c r="Q74" s="43" t="s">
        <v>50</v>
      </c>
      <c r="R74" s="44" t="s">
        <v>589</v>
      </c>
      <c r="S74" s="43" t="s">
        <v>590</v>
      </c>
      <c r="T74" s="43" t="s">
        <v>591</v>
      </c>
    </row>
    <row r="75" spans="1:20" s="13" customFormat="1" ht="19.5" customHeight="1">
      <c r="A75" s="20">
        <v>67</v>
      </c>
      <c r="B75" s="27">
        <v>1014056112</v>
      </c>
      <c r="C75" s="11" t="s">
        <v>553</v>
      </c>
      <c r="D75" s="11" t="s">
        <v>554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17234</v>
      </c>
      <c r="L75" s="12">
        <f t="shared" si="8"/>
        <v>17234</v>
      </c>
      <c r="M75" s="20">
        <f t="shared" si="9"/>
        <v>130</v>
      </c>
      <c r="N75" s="20">
        <v>0</v>
      </c>
      <c r="O75" s="12">
        <f t="shared" si="10"/>
        <v>17104</v>
      </c>
      <c r="P75" s="20"/>
      <c r="Q75" s="43" t="s">
        <v>50</v>
      </c>
      <c r="R75" s="44" t="s">
        <v>592</v>
      </c>
      <c r="S75" s="43" t="s">
        <v>593</v>
      </c>
      <c r="T75" s="43" t="s">
        <v>594</v>
      </c>
    </row>
    <row r="76" spans="1:20" s="13" customFormat="1" ht="19.5" customHeight="1">
      <c r="A76" s="20">
        <v>68</v>
      </c>
      <c r="B76" s="27">
        <v>2214642891</v>
      </c>
      <c r="C76" s="11" t="s">
        <v>30</v>
      </c>
      <c r="D76" s="11" t="s">
        <v>145</v>
      </c>
      <c r="E76" s="10" t="s">
        <v>25</v>
      </c>
      <c r="F76" s="24">
        <v>26</v>
      </c>
      <c r="G76" s="24">
        <v>4</v>
      </c>
      <c r="H76" s="20">
        <v>0</v>
      </c>
      <c r="I76" s="20">
        <v>0</v>
      </c>
      <c r="J76" s="12">
        <f t="shared" si="4"/>
        <v>30</v>
      </c>
      <c r="K76" s="12">
        <v>17234</v>
      </c>
      <c r="L76" s="12">
        <f t="shared" si="8"/>
        <v>16678.06451612903</v>
      </c>
      <c r="M76" s="20">
        <f t="shared" si="9"/>
        <v>126</v>
      </c>
      <c r="N76" s="20">
        <v>0</v>
      </c>
      <c r="O76" s="12">
        <f t="shared" si="10"/>
        <v>16552.06451612903</v>
      </c>
      <c r="P76" s="20"/>
      <c r="Q76" s="43" t="s">
        <v>29</v>
      </c>
      <c r="R76" s="44" t="s">
        <v>163</v>
      </c>
      <c r="S76" s="43" t="s">
        <v>33</v>
      </c>
      <c r="T76" s="43" t="s">
        <v>34</v>
      </c>
    </row>
    <row r="77" spans="1:20" s="13" customFormat="1" ht="19.5" customHeight="1">
      <c r="A77" s="20">
        <v>69</v>
      </c>
      <c r="B77" s="27">
        <v>2214984347</v>
      </c>
      <c r="C77" s="11" t="s">
        <v>555</v>
      </c>
      <c r="D77" s="11" t="s">
        <v>556</v>
      </c>
      <c r="E77" s="10" t="s">
        <v>25</v>
      </c>
      <c r="F77" s="24">
        <v>27</v>
      </c>
      <c r="G77" s="24">
        <v>4</v>
      </c>
      <c r="H77" s="20">
        <v>0</v>
      </c>
      <c r="I77" s="20">
        <v>0</v>
      </c>
      <c r="J77" s="12">
        <f t="shared" si="4"/>
        <v>31</v>
      </c>
      <c r="K77" s="12">
        <v>17234</v>
      </c>
      <c r="L77" s="12">
        <f t="shared" si="8"/>
        <v>17234</v>
      </c>
      <c r="M77" s="20">
        <f t="shared" si="9"/>
        <v>130</v>
      </c>
      <c r="N77" s="20">
        <v>0</v>
      </c>
      <c r="O77" s="12">
        <f t="shared" si="10"/>
        <v>17104</v>
      </c>
      <c r="P77" s="20"/>
      <c r="Q77" s="43" t="s">
        <v>51</v>
      </c>
      <c r="R77" s="44" t="s">
        <v>595</v>
      </c>
      <c r="S77" s="43" t="s">
        <v>596</v>
      </c>
      <c r="T77" s="43" t="s">
        <v>597</v>
      </c>
    </row>
    <row r="78" spans="1:20" s="13" customFormat="1" ht="19.5" customHeight="1">
      <c r="A78" s="20">
        <v>70</v>
      </c>
      <c r="B78" s="27">
        <v>2214984349</v>
      </c>
      <c r="C78" s="11" t="s">
        <v>557</v>
      </c>
      <c r="D78" s="11" t="s">
        <v>558</v>
      </c>
      <c r="E78" s="10" t="s">
        <v>25</v>
      </c>
      <c r="F78" s="24">
        <v>27</v>
      </c>
      <c r="G78" s="24">
        <v>4</v>
      </c>
      <c r="H78" s="20">
        <v>0</v>
      </c>
      <c r="I78" s="20">
        <v>0</v>
      </c>
      <c r="J78" s="12">
        <f t="shared" si="4"/>
        <v>31</v>
      </c>
      <c r="K78" s="12">
        <v>17234</v>
      </c>
      <c r="L78" s="12">
        <f t="shared" si="8"/>
        <v>17234</v>
      </c>
      <c r="M78" s="20">
        <f t="shared" si="9"/>
        <v>130</v>
      </c>
      <c r="N78" s="20">
        <v>0</v>
      </c>
      <c r="O78" s="12">
        <f t="shared" si="10"/>
        <v>17104</v>
      </c>
      <c r="P78" s="20"/>
      <c r="Q78" s="43" t="s">
        <v>50</v>
      </c>
      <c r="R78" s="44" t="s">
        <v>598</v>
      </c>
      <c r="S78" s="43" t="s">
        <v>599</v>
      </c>
      <c r="T78" s="43" t="s">
        <v>600</v>
      </c>
    </row>
    <row r="79" spans="1:20" s="13" customFormat="1" ht="19.5" customHeight="1">
      <c r="A79" s="20">
        <v>71</v>
      </c>
      <c r="B79" s="27">
        <v>2214987966</v>
      </c>
      <c r="C79" s="11" t="s">
        <v>559</v>
      </c>
      <c r="D79" s="11" t="s">
        <v>560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4"/>
        <v>15</v>
      </c>
      <c r="K79" s="12">
        <v>17234</v>
      </c>
      <c r="L79" s="12">
        <f t="shared" si="8"/>
        <v>8339.032258064515</v>
      </c>
      <c r="M79" s="20">
        <f t="shared" si="9"/>
        <v>63</v>
      </c>
      <c r="N79" s="20">
        <v>0</v>
      </c>
      <c r="O79" s="12">
        <f t="shared" si="10"/>
        <v>8276.032258064515</v>
      </c>
      <c r="P79" s="20"/>
      <c r="Q79" s="43" t="s">
        <v>27</v>
      </c>
      <c r="R79" s="44" t="s">
        <v>601</v>
      </c>
      <c r="S79" s="43" t="s">
        <v>294</v>
      </c>
      <c r="T79" s="43" t="s">
        <v>602</v>
      </c>
    </row>
    <row r="80" spans="1:20" s="13" customFormat="1" ht="19.5" customHeight="1">
      <c r="A80" s="20">
        <v>72</v>
      </c>
      <c r="B80" s="27">
        <v>2214987974</v>
      </c>
      <c r="C80" s="11" t="s">
        <v>561</v>
      </c>
      <c r="D80" s="11" t="s">
        <v>562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17234</v>
      </c>
      <c r="L80" s="12">
        <f t="shared" si="8"/>
        <v>17234</v>
      </c>
      <c r="M80" s="20">
        <f t="shared" si="9"/>
        <v>130</v>
      </c>
      <c r="N80" s="20">
        <v>0</v>
      </c>
      <c r="O80" s="12">
        <f t="shared" si="10"/>
        <v>17104</v>
      </c>
      <c r="P80" s="20"/>
      <c r="Q80" s="43" t="s">
        <v>50</v>
      </c>
      <c r="R80" s="44" t="s">
        <v>603</v>
      </c>
      <c r="S80" s="43" t="s">
        <v>604</v>
      </c>
      <c r="T80" s="43" t="s">
        <v>594</v>
      </c>
    </row>
    <row r="81" spans="1:20" s="13" customFormat="1" ht="19.5" customHeight="1">
      <c r="A81" s="20">
        <v>73</v>
      </c>
      <c r="B81" s="27">
        <v>2214987977</v>
      </c>
      <c r="C81" s="11" t="s">
        <v>563</v>
      </c>
      <c r="D81" s="11" t="s">
        <v>564</v>
      </c>
      <c r="E81" s="10" t="s">
        <v>25</v>
      </c>
      <c r="F81" s="24">
        <v>16</v>
      </c>
      <c r="G81" s="24">
        <v>3</v>
      </c>
      <c r="H81" s="20">
        <v>0</v>
      </c>
      <c r="I81" s="20">
        <v>0</v>
      </c>
      <c r="J81" s="12">
        <f t="shared" si="4"/>
        <v>19</v>
      </c>
      <c r="K81" s="12">
        <v>17234</v>
      </c>
      <c r="L81" s="12">
        <f t="shared" si="8"/>
        <v>10562.774193548386</v>
      </c>
      <c r="M81" s="20">
        <f t="shared" si="9"/>
        <v>80</v>
      </c>
      <c r="N81" s="20">
        <v>0</v>
      </c>
      <c r="O81" s="12">
        <f t="shared" si="10"/>
        <v>10482.774193548386</v>
      </c>
      <c r="P81" s="20"/>
      <c r="Q81" s="43" t="s">
        <v>39</v>
      </c>
      <c r="R81" s="44" t="s">
        <v>605</v>
      </c>
      <c r="S81" s="43" t="s">
        <v>606</v>
      </c>
      <c r="T81" s="43" t="s">
        <v>607</v>
      </c>
    </row>
    <row r="82" spans="1:20" s="13" customFormat="1" ht="19.5" customHeight="1">
      <c r="A82" s="20">
        <v>74</v>
      </c>
      <c r="B82" s="27">
        <v>1014181091</v>
      </c>
      <c r="C82" s="11" t="s">
        <v>565</v>
      </c>
      <c r="D82" s="11" t="s">
        <v>566</v>
      </c>
      <c r="E82" s="10" t="s">
        <v>25</v>
      </c>
      <c r="F82" s="24">
        <v>21</v>
      </c>
      <c r="G82" s="24">
        <v>3</v>
      </c>
      <c r="H82" s="20">
        <v>0</v>
      </c>
      <c r="I82" s="20">
        <v>0</v>
      </c>
      <c r="J82" s="12">
        <f t="shared" si="4"/>
        <v>24</v>
      </c>
      <c r="K82" s="12">
        <v>17234</v>
      </c>
      <c r="L82" s="12">
        <f t="shared" si="8"/>
        <v>13342.451612903224</v>
      </c>
      <c r="M82" s="20">
        <f t="shared" si="9"/>
        <v>101</v>
      </c>
      <c r="N82" s="20">
        <v>0</v>
      </c>
      <c r="O82" s="12">
        <f t="shared" si="10"/>
        <v>13241.451612903224</v>
      </c>
      <c r="P82" s="20"/>
      <c r="Q82" s="43" t="s">
        <v>51</v>
      </c>
      <c r="R82" s="44" t="s">
        <v>608</v>
      </c>
      <c r="S82" s="43" t="s">
        <v>169</v>
      </c>
      <c r="T82" s="43" t="s">
        <v>138</v>
      </c>
    </row>
    <row r="83" spans="1:20" s="13" customFormat="1" ht="19.5" customHeight="1">
      <c r="A83" s="20">
        <v>75</v>
      </c>
      <c r="B83" s="27">
        <v>2214852448</v>
      </c>
      <c r="C83" s="11" t="s">
        <v>567</v>
      </c>
      <c r="D83" s="11" t="s">
        <v>568</v>
      </c>
      <c r="E83" s="10" t="s">
        <v>25</v>
      </c>
      <c r="F83" s="24">
        <v>27</v>
      </c>
      <c r="G83" s="24">
        <v>4</v>
      </c>
      <c r="H83" s="20">
        <v>0</v>
      </c>
      <c r="I83" s="20">
        <v>0</v>
      </c>
      <c r="J83" s="12">
        <f t="shared" si="4"/>
        <v>31</v>
      </c>
      <c r="K83" s="12">
        <v>17234</v>
      </c>
      <c r="L83" s="12">
        <f t="shared" si="8"/>
        <v>17234</v>
      </c>
      <c r="M83" s="20">
        <f t="shared" si="9"/>
        <v>130</v>
      </c>
      <c r="N83" s="20">
        <v>0</v>
      </c>
      <c r="O83" s="12">
        <f t="shared" si="10"/>
        <v>17104</v>
      </c>
      <c r="P83" s="20"/>
      <c r="Q83" s="43" t="s">
        <v>609</v>
      </c>
      <c r="R83" s="44" t="s">
        <v>610</v>
      </c>
      <c r="S83" s="43" t="s">
        <v>611</v>
      </c>
      <c r="T83" s="43" t="s">
        <v>612</v>
      </c>
    </row>
    <row r="84" spans="1:20" s="13" customFormat="1" ht="19.5" customHeight="1">
      <c r="A84" s="20">
        <v>76</v>
      </c>
      <c r="B84" s="27">
        <v>2214249397</v>
      </c>
      <c r="C84" s="11" t="s">
        <v>579</v>
      </c>
      <c r="D84" s="11" t="s">
        <v>580</v>
      </c>
      <c r="E84" s="10" t="s">
        <v>71</v>
      </c>
      <c r="F84" s="24">
        <v>23</v>
      </c>
      <c r="G84" s="24">
        <v>4</v>
      </c>
      <c r="H84" s="20">
        <v>0</v>
      </c>
      <c r="I84" s="20">
        <v>1</v>
      </c>
      <c r="J84" s="12">
        <f t="shared" si="4"/>
        <v>28</v>
      </c>
      <c r="K84" s="12">
        <v>18993</v>
      </c>
      <c r="L84" s="12">
        <f t="shared" si="8"/>
        <v>17154.96774193548</v>
      </c>
      <c r="M84" s="20">
        <f t="shared" si="9"/>
        <v>129</v>
      </c>
      <c r="N84" s="20">
        <v>0</v>
      </c>
      <c r="O84" s="12">
        <f t="shared" si="10"/>
        <v>17025.96774193548</v>
      </c>
      <c r="P84" s="20"/>
      <c r="Q84" s="43" t="s">
        <v>27</v>
      </c>
      <c r="R84" s="44" t="s">
        <v>613</v>
      </c>
      <c r="S84" s="43" t="s">
        <v>614</v>
      </c>
      <c r="T84" s="43" t="s">
        <v>615</v>
      </c>
    </row>
    <row r="85" spans="1:20" s="13" customFormat="1" ht="19.5" customHeight="1">
      <c r="A85" s="20">
        <v>77</v>
      </c>
      <c r="B85" s="27">
        <v>2214693167</v>
      </c>
      <c r="C85" s="11" t="s">
        <v>581</v>
      </c>
      <c r="D85" s="11" t="s">
        <v>582</v>
      </c>
      <c r="E85" s="10" t="s">
        <v>71</v>
      </c>
      <c r="F85" s="24">
        <v>26</v>
      </c>
      <c r="G85" s="24">
        <v>4</v>
      </c>
      <c r="H85" s="20">
        <v>0</v>
      </c>
      <c r="I85" s="20">
        <v>1</v>
      </c>
      <c r="J85" s="12">
        <f t="shared" si="4"/>
        <v>31</v>
      </c>
      <c r="K85" s="12">
        <v>18993</v>
      </c>
      <c r="L85" s="12">
        <f t="shared" si="8"/>
        <v>18993</v>
      </c>
      <c r="M85" s="20">
        <f t="shared" si="9"/>
        <v>143</v>
      </c>
      <c r="N85" s="20">
        <v>0</v>
      </c>
      <c r="O85" s="12">
        <f t="shared" si="10"/>
        <v>18850</v>
      </c>
      <c r="P85" s="20"/>
      <c r="Q85" s="43" t="s">
        <v>50</v>
      </c>
      <c r="R85" s="44" t="s">
        <v>616</v>
      </c>
      <c r="S85" s="43" t="s">
        <v>617</v>
      </c>
      <c r="T85" s="43" t="s">
        <v>190</v>
      </c>
    </row>
    <row r="86" spans="1:20" s="13" customFormat="1" ht="19.5" customHeight="1">
      <c r="A86" s="20">
        <v>78</v>
      </c>
      <c r="B86" s="27">
        <v>1014081670</v>
      </c>
      <c r="C86" s="11" t="s">
        <v>583</v>
      </c>
      <c r="D86" s="11" t="s">
        <v>584</v>
      </c>
      <c r="E86" s="10" t="s">
        <v>71</v>
      </c>
      <c r="F86" s="24">
        <v>27</v>
      </c>
      <c r="G86" s="24">
        <v>4</v>
      </c>
      <c r="H86" s="20">
        <v>0</v>
      </c>
      <c r="I86" s="20">
        <v>0</v>
      </c>
      <c r="J86" s="12">
        <f t="shared" si="4"/>
        <v>31</v>
      </c>
      <c r="K86" s="12">
        <v>18993</v>
      </c>
      <c r="L86" s="12">
        <f t="shared" si="8"/>
        <v>18993</v>
      </c>
      <c r="M86" s="20">
        <f t="shared" si="9"/>
        <v>143</v>
      </c>
      <c r="N86" s="20">
        <v>0</v>
      </c>
      <c r="O86" s="12">
        <f t="shared" si="10"/>
        <v>18850</v>
      </c>
      <c r="P86" s="20"/>
      <c r="Q86" s="43" t="s">
        <v>50</v>
      </c>
      <c r="R86" s="44" t="s">
        <v>618</v>
      </c>
      <c r="S86" s="43" t="s">
        <v>619</v>
      </c>
      <c r="T86" s="43" t="s">
        <v>620</v>
      </c>
    </row>
    <row r="87" spans="1:20" s="13" customFormat="1" ht="19.5" customHeight="1">
      <c r="A87" s="20">
        <v>79</v>
      </c>
      <c r="B87" s="27">
        <v>2214249394</v>
      </c>
      <c r="C87" s="11" t="s">
        <v>585</v>
      </c>
      <c r="D87" s="11" t="s">
        <v>333</v>
      </c>
      <c r="E87" s="10" t="s">
        <v>71</v>
      </c>
      <c r="F87" s="24">
        <v>26</v>
      </c>
      <c r="G87" s="24">
        <v>4</v>
      </c>
      <c r="H87" s="20">
        <v>0</v>
      </c>
      <c r="I87" s="20">
        <v>1</v>
      </c>
      <c r="J87" s="12">
        <f t="shared" si="4"/>
        <v>31</v>
      </c>
      <c r="K87" s="12">
        <v>18993</v>
      </c>
      <c r="L87" s="12">
        <f t="shared" si="8"/>
        <v>18993</v>
      </c>
      <c r="M87" s="20">
        <f t="shared" si="9"/>
        <v>143</v>
      </c>
      <c r="N87" s="20">
        <v>0</v>
      </c>
      <c r="O87" s="12">
        <f t="shared" si="10"/>
        <v>18850</v>
      </c>
      <c r="P87" s="20"/>
      <c r="Q87" s="43" t="s">
        <v>39</v>
      </c>
      <c r="R87" s="44" t="s">
        <v>621</v>
      </c>
      <c r="S87" s="43" t="s">
        <v>271</v>
      </c>
      <c r="T87" s="43" t="s">
        <v>622</v>
      </c>
    </row>
    <row r="88" spans="1:20" s="13" customFormat="1" ht="19.5" customHeight="1">
      <c r="A88" s="20">
        <v>80</v>
      </c>
      <c r="B88" s="27">
        <v>2214693166</v>
      </c>
      <c r="C88" s="11" t="s">
        <v>586</v>
      </c>
      <c r="D88" s="11" t="s">
        <v>587</v>
      </c>
      <c r="E88" s="10" t="s">
        <v>71</v>
      </c>
      <c r="F88" s="24">
        <v>12</v>
      </c>
      <c r="G88" s="24">
        <v>3</v>
      </c>
      <c r="H88" s="20">
        <v>0</v>
      </c>
      <c r="I88" s="20">
        <v>1</v>
      </c>
      <c r="J88" s="12">
        <f t="shared" si="4"/>
        <v>16</v>
      </c>
      <c r="K88" s="12">
        <v>18993</v>
      </c>
      <c r="L88" s="12">
        <f t="shared" si="8"/>
        <v>9802.838709677419</v>
      </c>
      <c r="M88" s="20">
        <f t="shared" si="9"/>
        <v>74</v>
      </c>
      <c r="N88" s="20">
        <v>0</v>
      </c>
      <c r="O88" s="12">
        <f t="shared" si="10"/>
        <v>9728.838709677419</v>
      </c>
      <c r="P88" s="20"/>
      <c r="Q88" s="43" t="s">
        <v>29</v>
      </c>
      <c r="R88" s="44" t="s">
        <v>623</v>
      </c>
      <c r="S88" s="43" t="s">
        <v>271</v>
      </c>
      <c r="T88" s="43" t="s">
        <v>624</v>
      </c>
    </row>
    <row r="89" spans="1:20" s="13" customFormat="1" ht="19.5" customHeight="1">
      <c r="A89" s="20">
        <v>81</v>
      </c>
      <c r="B89" s="27">
        <v>2214988344</v>
      </c>
      <c r="C89" s="11" t="s">
        <v>588</v>
      </c>
      <c r="D89" s="11" t="s">
        <v>582</v>
      </c>
      <c r="E89" s="10" t="s">
        <v>71</v>
      </c>
      <c r="F89" s="24">
        <v>26</v>
      </c>
      <c r="G89" s="24">
        <v>4</v>
      </c>
      <c r="H89" s="20">
        <v>0</v>
      </c>
      <c r="I89" s="20">
        <v>1</v>
      </c>
      <c r="J89" s="12">
        <f t="shared" si="4"/>
        <v>31</v>
      </c>
      <c r="K89" s="12">
        <v>18993</v>
      </c>
      <c r="L89" s="12">
        <f t="shared" si="8"/>
        <v>18993</v>
      </c>
      <c r="M89" s="20">
        <f t="shared" si="9"/>
        <v>143</v>
      </c>
      <c r="N89" s="20">
        <v>0</v>
      </c>
      <c r="O89" s="12">
        <f t="shared" si="10"/>
        <v>18850</v>
      </c>
      <c r="P89" s="20"/>
      <c r="Q89" s="43" t="s">
        <v>27</v>
      </c>
      <c r="R89" s="44" t="s">
        <v>625</v>
      </c>
      <c r="S89" s="43" t="s">
        <v>626</v>
      </c>
      <c r="T89" s="43" t="s">
        <v>627</v>
      </c>
    </row>
    <row r="90" spans="1:20" s="13" customFormat="1" ht="19.5" customHeight="1">
      <c r="A90" s="20">
        <v>82</v>
      </c>
      <c r="B90" s="27">
        <v>2214988347</v>
      </c>
      <c r="C90" s="11" t="s">
        <v>569</v>
      </c>
      <c r="D90" s="11" t="s">
        <v>570</v>
      </c>
      <c r="E90" s="10" t="s">
        <v>25</v>
      </c>
      <c r="F90" s="24">
        <v>11</v>
      </c>
      <c r="G90" s="24">
        <v>1</v>
      </c>
      <c r="H90" s="20">
        <v>0</v>
      </c>
      <c r="I90" s="20">
        <v>0</v>
      </c>
      <c r="J90" s="12">
        <f t="shared" si="4"/>
        <v>12</v>
      </c>
      <c r="K90" s="12">
        <v>17234</v>
      </c>
      <c r="L90" s="12">
        <f t="shared" si="8"/>
        <v>6671.225806451612</v>
      </c>
      <c r="M90" s="20">
        <f t="shared" si="9"/>
        <v>51</v>
      </c>
      <c r="N90" s="20">
        <v>0</v>
      </c>
      <c r="O90" s="12">
        <f t="shared" si="10"/>
        <v>6620.225806451612</v>
      </c>
      <c r="P90" s="20"/>
      <c r="Q90" s="43" t="s">
        <v>36</v>
      </c>
      <c r="R90" s="44" t="s">
        <v>628</v>
      </c>
      <c r="S90" s="43" t="s">
        <v>271</v>
      </c>
      <c r="T90" s="43" t="s">
        <v>461</v>
      </c>
    </row>
    <row r="91" spans="1:20" s="13" customFormat="1" ht="19.5" customHeight="1">
      <c r="A91" s="20">
        <v>83</v>
      </c>
      <c r="B91" s="27">
        <v>2214988348</v>
      </c>
      <c r="C91" s="11" t="s">
        <v>571</v>
      </c>
      <c r="D91" s="11" t="s">
        <v>572</v>
      </c>
      <c r="E91" s="10" t="s">
        <v>25</v>
      </c>
      <c r="F91" s="24">
        <v>11</v>
      </c>
      <c r="G91" s="24">
        <v>1</v>
      </c>
      <c r="H91" s="20">
        <v>0</v>
      </c>
      <c r="I91" s="20">
        <v>0</v>
      </c>
      <c r="J91" s="12">
        <f t="shared" si="4"/>
        <v>12</v>
      </c>
      <c r="K91" s="12">
        <v>17234</v>
      </c>
      <c r="L91" s="12">
        <f t="shared" si="8"/>
        <v>6671.225806451612</v>
      </c>
      <c r="M91" s="20">
        <f t="shared" si="9"/>
        <v>51</v>
      </c>
      <c r="N91" s="20">
        <v>0</v>
      </c>
      <c r="O91" s="12">
        <f t="shared" si="10"/>
        <v>6620.225806451612</v>
      </c>
      <c r="P91" s="20"/>
      <c r="Q91" s="43" t="s">
        <v>27</v>
      </c>
      <c r="R91" s="44" t="s">
        <v>629</v>
      </c>
      <c r="S91" s="43" t="s">
        <v>630</v>
      </c>
      <c r="T91" s="43" t="s">
        <v>631</v>
      </c>
    </row>
    <row r="92" spans="1:20" s="13" customFormat="1" ht="19.5" customHeight="1">
      <c r="A92" s="20">
        <v>84</v>
      </c>
      <c r="B92" s="27">
        <v>2214988351</v>
      </c>
      <c r="C92" s="11" t="s">
        <v>573</v>
      </c>
      <c r="D92" s="11" t="s">
        <v>574</v>
      </c>
      <c r="E92" s="10" t="s">
        <v>25</v>
      </c>
      <c r="F92" s="24">
        <v>11</v>
      </c>
      <c r="G92" s="24">
        <v>1</v>
      </c>
      <c r="H92" s="20">
        <v>0</v>
      </c>
      <c r="I92" s="20">
        <v>0</v>
      </c>
      <c r="J92" s="12">
        <f t="shared" si="4"/>
        <v>12</v>
      </c>
      <c r="K92" s="12">
        <v>17234</v>
      </c>
      <c r="L92" s="12">
        <f t="shared" si="8"/>
        <v>6671.225806451612</v>
      </c>
      <c r="M92" s="20">
        <f t="shared" si="9"/>
        <v>51</v>
      </c>
      <c r="N92" s="20">
        <v>0</v>
      </c>
      <c r="O92" s="12">
        <f t="shared" si="10"/>
        <v>6620.225806451612</v>
      </c>
      <c r="P92" s="20"/>
      <c r="Q92" s="43" t="s">
        <v>39</v>
      </c>
      <c r="R92" s="44" t="s">
        <v>632</v>
      </c>
      <c r="S92" s="43" t="s">
        <v>221</v>
      </c>
      <c r="T92" s="43" t="s">
        <v>224</v>
      </c>
    </row>
    <row r="93" spans="1:20" s="13" customFormat="1" ht="19.5" customHeight="1">
      <c r="A93" s="20">
        <v>85</v>
      </c>
      <c r="B93" s="27">
        <v>2214989399</v>
      </c>
      <c r="C93" s="11" t="s">
        <v>575</v>
      </c>
      <c r="D93" s="11" t="s">
        <v>576</v>
      </c>
      <c r="E93" s="10" t="s">
        <v>25</v>
      </c>
      <c r="F93" s="24">
        <v>12</v>
      </c>
      <c r="G93" s="24">
        <v>2</v>
      </c>
      <c r="H93" s="20">
        <v>0</v>
      </c>
      <c r="I93" s="20">
        <v>0</v>
      </c>
      <c r="J93" s="12">
        <f t="shared" si="4"/>
        <v>14</v>
      </c>
      <c r="K93" s="12">
        <v>17234</v>
      </c>
      <c r="L93" s="12">
        <f t="shared" si="8"/>
        <v>7783.096774193547</v>
      </c>
      <c r="M93" s="20">
        <f t="shared" si="9"/>
        <v>59</v>
      </c>
      <c r="N93" s="20">
        <v>0</v>
      </c>
      <c r="O93" s="12">
        <f t="shared" si="10"/>
        <v>7724.096774193547</v>
      </c>
      <c r="P93" s="20"/>
      <c r="Q93" s="43" t="s">
        <v>27</v>
      </c>
      <c r="R93" s="44" t="s">
        <v>633</v>
      </c>
      <c r="S93" s="43" t="s">
        <v>44</v>
      </c>
      <c r="T93" s="43" t="s">
        <v>45</v>
      </c>
    </row>
    <row r="94" spans="1:20" s="13" customFormat="1" ht="19.5" customHeight="1">
      <c r="A94" s="20">
        <v>86</v>
      </c>
      <c r="B94" s="27">
        <v>2214991402</v>
      </c>
      <c r="C94" s="11" t="s">
        <v>577</v>
      </c>
      <c r="D94" s="11" t="s">
        <v>578</v>
      </c>
      <c r="E94" s="10" t="s">
        <v>25</v>
      </c>
      <c r="F94" s="24">
        <v>26</v>
      </c>
      <c r="G94" s="24">
        <v>4</v>
      </c>
      <c r="H94" s="20">
        <v>0</v>
      </c>
      <c r="I94" s="20">
        <v>0</v>
      </c>
      <c r="J94" s="12">
        <f t="shared" si="4"/>
        <v>30</v>
      </c>
      <c r="K94" s="12">
        <v>17234</v>
      </c>
      <c r="L94" s="12">
        <f t="shared" si="8"/>
        <v>16678.06451612903</v>
      </c>
      <c r="M94" s="20">
        <f t="shared" si="9"/>
        <v>126</v>
      </c>
      <c r="N94" s="20">
        <v>0</v>
      </c>
      <c r="O94" s="12">
        <f t="shared" si="10"/>
        <v>16552.06451612903</v>
      </c>
      <c r="P94" s="20"/>
      <c r="Q94" s="43" t="s">
        <v>51</v>
      </c>
      <c r="R94" s="44" t="s">
        <v>634</v>
      </c>
      <c r="S94" s="43" t="s">
        <v>635</v>
      </c>
      <c r="T94" s="43" t="s">
        <v>636</v>
      </c>
    </row>
    <row r="95" spans="1:20" s="7" customFormat="1" ht="19.5" customHeight="1">
      <c r="A95" s="79" t="s">
        <v>3</v>
      </c>
      <c r="B95" s="79"/>
      <c r="C95" s="79"/>
      <c r="D95" s="60"/>
      <c r="E95" s="60"/>
      <c r="F95" s="25">
        <f>SUM(F9:F94)</f>
        <v>2015</v>
      </c>
      <c r="G95" s="25">
        <f aca="true" t="shared" si="11" ref="G95:O95">SUM(G9:G94)</f>
        <v>312</v>
      </c>
      <c r="H95" s="25">
        <f t="shared" si="11"/>
        <v>0</v>
      </c>
      <c r="I95" s="25">
        <f t="shared" si="11"/>
        <v>72</v>
      </c>
      <c r="J95" s="25">
        <f t="shared" si="11"/>
        <v>2399</v>
      </c>
      <c r="K95" s="25"/>
      <c r="L95" s="25"/>
      <c r="M95" s="25">
        <f t="shared" si="11"/>
        <v>10469</v>
      </c>
      <c r="N95" s="25">
        <f t="shared" si="11"/>
        <v>0</v>
      </c>
      <c r="O95" s="25">
        <f t="shared" si="11"/>
        <v>1378119.7741935481</v>
      </c>
      <c r="P95" s="26"/>
      <c r="Q95" s="45"/>
      <c r="R95" s="44"/>
      <c r="S95" s="45"/>
      <c r="T95" s="45"/>
    </row>
    <row r="96" spans="17:20" ht="12.75">
      <c r="Q96" s="9"/>
      <c r="R96" s="30"/>
      <c r="S96" s="9"/>
      <c r="T96" s="9"/>
    </row>
    <row r="98" spans="2:4" ht="12.75">
      <c r="B98" s="34"/>
      <c r="C98" s="21"/>
      <c r="D98" s="21"/>
    </row>
    <row r="99" spans="2:10" ht="12.75">
      <c r="B99" s="34"/>
      <c r="C99" s="21"/>
      <c r="D99" s="21"/>
      <c r="E99" s="21"/>
      <c r="F99" s="21"/>
      <c r="G99" s="21"/>
      <c r="H99" s="21"/>
      <c r="I99" s="21"/>
      <c r="J99" s="21"/>
    </row>
    <row r="100" spans="2:10" ht="15">
      <c r="B100" s="34"/>
      <c r="C100" s="35"/>
      <c r="D100" s="21"/>
      <c r="E100" s="35"/>
      <c r="F100" s="36"/>
      <c r="G100" s="36"/>
      <c r="H100" s="36"/>
      <c r="I100" s="21"/>
      <c r="J100" s="21"/>
    </row>
    <row r="101" spans="2:20" s="8" customFormat="1" ht="12.75">
      <c r="B101" s="34"/>
      <c r="C101" s="21"/>
      <c r="D101" s="21"/>
      <c r="E101" s="21"/>
      <c r="F101" s="21"/>
      <c r="G101" s="34"/>
      <c r="H101" s="34"/>
      <c r="I101" s="21"/>
      <c r="J101" s="21"/>
      <c r="P101" s="3"/>
      <c r="Q101" s="3"/>
      <c r="R101" s="28"/>
      <c r="S101" s="3"/>
      <c r="T101" s="3"/>
    </row>
    <row r="102" spans="2:7" ht="12.75">
      <c r="B102" s="34"/>
      <c r="C102" s="21"/>
      <c r="D102" s="21"/>
      <c r="E102" s="21"/>
      <c r="F102" s="21"/>
      <c r="G102" s="21"/>
    </row>
    <row r="103" spans="2:20" s="8" customFormat="1" ht="21">
      <c r="B103" s="34"/>
      <c r="C103" s="23"/>
      <c r="D103" s="58"/>
      <c r="E103" s="23"/>
      <c r="F103" s="23"/>
      <c r="G103" s="21"/>
      <c r="H103" s="3"/>
      <c r="I103" s="3"/>
      <c r="J103" s="3"/>
      <c r="P103" s="3"/>
      <c r="Q103" s="3"/>
      <c r="R103" s="28"/>
      <c r="S103" s="3"/>
      <c r="T103" s="3"/>
    </row>
    <row r="104" spans="2:20" s="8" customFormat="1" ht="12.75">
      <c r="B104" s="34"/>
      <c r="C104" s="21"/>
      <c r="D104" s="21"/>
      <c r="E104" s="21"/>
      <c r="F104" s="21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7" ht="12.75">
      <c r="B107" s="34"/>
      <c r="C107" s="21"/>
      <c r="D107" s="21"/>
      <c r="E107" s="21"/>
      <c r="F107" s="21"/>
      <c r="G107" s="21"/>
    </row>
  </sheetData>
  <sheetProtection/>
  <autoFilter ref="A8:T95"/>
  <mergeCells count="4">
    <mergeCell ref="A2:P2"/>
    <mergeCell ref="A3:P3"/>
    <mergeCell ref="A7:C7"/>
    <mergeCell ref="A95:C95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100">
    <cfRule type="duplicateValues" priority="3" dxfId="0">
      <formula>AND(COUNTIF($C$100:$C$100,C100)&gt;1,NOT(ISBLANK(C100)))</formula>
    </cfRule>
  </conditionalFormatting>
  <conditionalFormatting sqref="E100">
    <cfRule type="duplicateValues" priority="2" dxfId="0">
      <formula>AND(COUNTIF($E$100:$E$100,E100)&gt;1,NOT(ISBLANK(E100)))</formula>
    </cfRule>
  </conditionalFormatting>
  <conditionalFormatting sqref="R95:R65536 R1:R8">
    <cfRule type="duplicateValues" priority="635" dxfId="0" stopIfTrue="1">
      <formula>AND(COUNTIF($R$95:$R$65536,R1)+COUNTIF($R$1:$R$8,R1)&gt;1,NOT(ISBLANK(R1)))</formula>
    </cfRule>
  </conditionalFormatting>
  <conditionalFormatting sqref="R1:R65536">
    <cfRule type="duplicateValues" priority="63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showGridLines="0" tabSelected="1" zoomScale="98" zoomScaleNormal="98" zoomScaleSheetLayoutView="98" zoomScalePageLayoutView="0" workbookViewId="0" topLeftCell="A1">
      <selection activeCell="F9" sqref="F9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85.421875" style="64" bestFit="1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5"/>
      <c r="R2" s="63"/>
      <c r="S2" s="63"/>
    </row>
    <row r="3" spans="1:19" ht="15" customHeight="1">
      <c r="A3" s="77" t="s">
        <v>637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61"/>
      <c r="E5" s="61"/>
      <c r="F5" s="61"/>
      <c r="G5" s="61"/>
      <c r="H5" s="61"/>
      <c r="I5" s="61"/>
      <c r="J5" s="61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78" t="s">
        <v>15</v>
      </c>
      <c r="B7" s="78"/>
      <c r="C7" s="78"/>
      <c r="D7" s="61">
        <v>30</v>
      </c>
      <c r="E7" s="61"/>
      <c r="F7" s="61"/>
      <c r="G7" s="61"/>
      <c r="H7" s="61"/>
      <c r="I7" s="61"/>
      <c r="J7" s="61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f>VLOOKUP(B9,'[4]WITHOUT PF'!$D$6:$AR$199,41,0)</f>
        <v>0</v>
      </c>
      <c r="O9" s="12">
        <f>L9-M9-N9</f>
        <v>17104</v>
      </c>
      <c r="P9" s="20"/>
      <c r="Q9" s="70" t="s">
        <v>27</v>
      </c>
      <c r="R9" s="70" t="s">
        <v>435</v>
      </c>
      <c r="S9" s="70" t="s">
        <v>119</v>
      </c>
      <c r="T9" s="70" t="s">
        <v>436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0</v>
      </c>
      <c r="I10" s="20">
        <v>1</v>
      </c>
      <c r="J10" s="12">
        <f aca="true" t="shared" si="0" ref="J10:J53">F10+G10+H10+I10</f>
        <v>30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50">ROUNDUP(L10*0.75%,0)</f>
        <v>130</v>
      </c>
      <c r="N10" s="20">
        <f>VLOOKUP(B10,'[4]WITHOUT PF'!$D$6:$AR$199,41,0)</f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f>VLOOKUP(B11,'[4]WITHOUT PF'!$D$6:$AR$199,41,0)</f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2214805050</v>
      </c>
      <c r="C12" s="11" t="s">
        <v>216</v>
      </c>
      <c r="D12" s="11" t="s">
        <v>217</v>
      </c>
      <c r="E12" s="10" t="s">
        <v>25</v>
      </c>
      <c r="F12" s="24">
        <v>24</v>
      </c>
      <c r="G12" s="24">
        <v>4</v>
      </c>
      <c r="H12" s="20">
        <v>0</v>
      </c>
      <c r="I12" s="20">
        <v>1</v>
      </c>
      <c r="J12" s="12">
        <f t="shared" si="0"/>
        <v>29</v>
      </c>
      <c r="K12" s="12">
        <f>VLOOKUP(B12,'[3]WITHOUT PF'!$D$6:$BE$193,54,0)</f>
        <v>17234</v>
      </c>
      <c r="L12" s="12">
        <f t="shared" si="1"/>
        <v>16659.533333333333</v>
      </c>
      <c r="M12" s="20">
        <f t="shared" si="2"/>
        <v>125</v>
      </c>
      <c r="N12" s="20">
        <f>VLOOKUP(B12,'[4]WITHOUT PF'!$D$6:$AR$199,41,0)</f>
        <v>0</v>
      </c>
      <c r="O12" s="12">
        <f t="shared" si="3"/>
        <v>16534.533333333333</v>
      </c>
      <c r="P12" s="20"/>
      <c r="Q12" s="70" t="s">
        <v>39</v>
      </c>
      <c r="R12" s="70" t="s">
        <v>223</v>
      </c>
      <c r="S12" s="70" t="s">
        <v>64</v>
      </c>
      <c r="T12" s="70" t="s">
        <v>224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7</v>
      </c>
      <c r="G13" s="24">
        <v>1</v>
      </c>
      <c r="H13" s="20">
        <v>0</v>
      </c>
      <c r="I13" s="20">
        <v>1</v>
      </c>
      <c r="J13" s="12">
        <f t="shared" si="0"/>
        <v>9</v>
      </c>
      <c r="K13" s="12">
        <f>VLOOKUP(B13,'[3]WITHOUT PF'!$D$6:$BE$193,54,0)</f>
        <v>18993</v>
      </c>
      <c r="L13" s="12">
        <f t="shared" si="1"/>
        <v>5697.900000000001</v>
      </c>
      <c r="M13" s="20">
        <f t="shared" si="2"/>
        <v>43</v>
      </c>
      <c r="N13" s="20">
        <f>VLOOKUP(B13,'[4]WITHOUT PF'!$D$6:$AR$199,41,0)</f>
        <v>0</v>
      </c>
      <c r="O13" s="12">
        <f t="shared" si="3"/>
        <v>5654.900000000001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2214655859</v>
      </c>
      <c r="C14" s="11" t="s">
        <v>429</v>
      </c>
      <c r="D14" s="11" t="s">
        <v>430</v>
      </c>
      <c r="E14" s="10" t="s">
        <v>25</v>
      </c>
      <c r="F14" s="24">
        <v>25</v>
      </c>
      <c r="G14" s="24">
        <v>4</v>
      </c>
      <c r="H14" s="20">
        <v>0</v>
      </c>
      <c r="I14" s="20">
        <v>1</v>
      </c>
      <c r="J14" s="12">
        <f t="shared" si="0"/>
        <v>30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f>VLOOKUP(B14,'[4]WITHOUT PF'!$D$6:$AR$199,41,0)</f>
        <v>0</v>
      </c>
      <c r="O14" s="12">
        <f t="shared" si="3"/>
        <v>17104</v>
      </c>
      <c r="P14" s="20"/>
      <c r="Q14" s="70" t="s">
        <v>39</v>
      </c>
      <c r="R14" s="70" t="s">
        <v>440</v>
      </c>
      <c r="S14" s="70" t="s">
        <v>40</v>
      </c>
      <c r="T14" s="70" t="s">
        <v>144</v>
      </c>
    </row>
    <row r="15" spans="1:20" s="13" customFormat="1" ht="19.5" customHeight="1">
      <c r="A15" s="20">
        <v>7</v>
      </c>
      <c r="B15" s="10">
        <v>2214805054</v>
      </c>
      <c r="C15" s="11" t="s">
        <v>69</v>
      </c>
      <c r="D15" s="11" t="s">
        <v>218</v>
      </c>
      <c r="E15" s="10" t="s">
        <v>25</v>
      </c>
      <c r="F15" s="24">
        <v>25</v>
      </c>
      <c r="G15" s="24">
        <v>4</v>
      </c>
      <c r="H15" s="20">
        <v>0</v>
      </c>
      <c r="I15" s="20">
        <v>1</v>
      </c>
      <c r="J15" s="12">
        <f t="shared" si="0"/>
        <v>30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f>VLOOKUP(B15,'[4]WITHOUT PF'!$D$6:$AR$199,41,0)</f>
        <v>0</v>
      </c>
      <c r="O15" s="12">
        <f t="shared" si="3"/>
        <v>17104</v>
      </c>
      <c r="P15" s="20"/>
      <c r="Q15" s="70" t="s">
        <v>48</v>
      </c>
      <c r="R15" s="70" t="s">
        <v>225</v>
      </c>
      <c r="S15" s="70" t="s">
        <v>73</v>
      </c>
      <c r="T15" s="70" t="s">
        <v>49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25</v>
      </c>
      <c r="G16" s="24">
        <v>4</v>
      </c>
      <c r="H16" s="20">
        <v>0</v>
      </c>
      <c r="I16" s="20">
        <v>1</v>
      </c>
      <c r="J16" s="12">
        <f t="shared" si="0"/>
        <v>30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f>VLOOKUP(B16,'[4]WITHOUT PF'!$D$6:$AR$199,41,0)</f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25</v>
      </c>
      <c r="G17" s="24">
        <v>4</v>
      </c>
      <c r="H17" s="20">
        <v>0</v>
      </c>
      <c r="I17" s="20">
        <v>1</v>
      </c>
      <c r="J17" s="12">
        <f t="shared" si="0"/>
        <v>30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f>VLOOKUP(B17,'[4]WITHOUT PF'!$D$6:$AR$199,41,0)</f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f>VLOOKUP(B18,'[4]WITHOUT PF'!$D$6:$AR$199,41,0)</f>
        <v>500</v>
      </c>
      <c r="O18" s="12">
        <f t="shared" si="3"/>
        <v>16604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2214943075</v>
      </c>
      <c r="C19" s="11" t="s">
        <v>408</v>
      </c>
      <c r="D19" s="11" t="s">
        <v>234</v>
      </c>
      <c r="E19" s="10" t="s">
        <v>25</v>
      </c>
      <c r="F19" s="24">
        <v>11</v>
      </c>
      <c r="G19" s="24">
        <v>1</v>
      </c>
      <c r="H19" s="20">
        <v>0</v>
      </c>
      <c r="I19" s="20">
        <v>0</v>
      </c>
      <c r="J19" s="12">
        <f t="shared" si="0"/>
        <v>12</v>
      </c>
      <c r="K19" s="12">
        <f>VLOOKUP(B19,'[3]WITHOUT PF'!$D$6:$BE$193,54,0)</f>
        <v>17234</v>
      </c>
      <c r="L19" s="12">
        <f t="shared" si="1"/>
        <v>6893.6</v>
      </c>
      <c r="M19" s="20">
        <f t="shared" si="2"/>
        <v>52</v>
      </c>
      <c r="N19" s="20">
        <f>VLOOKUP(B19,'[4]WITHOUT PF'!$D$6:$AR$199,41,0)</f>
        <v>0</v>
      </c>
      <c r="O19" s="12">
        <f t="shared" si="3"/>
        <v>6841.6</v>
      </c>
      <c r="P19" s="20"/>
      <c r="Q19" s="70" t="s">
        <v>27</v>
      </c>
      <c r="R19" s="70" t="s">
        <v>419</v>
      </c>
      <c r="S19" s="70" t="s">
        <v>415</v>
      </c>
      <c r="T19" s="70" t="s">
        <v>416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26</v>
      </c>
      <c r="G20" s="24">
        <v>4</v>
      </c>
      <c r="H20" s="20">
        <v>0</v>
      </c>
      <c r="I20" s="20">
        <v>0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f>VLOOKUP(B20,'[4]WITHOUT PF'!$D$6:$AR$199,41,0)</f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2214732052</v>
      </c>
      <c r="C21" s="11" t="s">
        <v>409</v>
      </c>
      <c r="D21" s="11" t="s">
        <v>410</v>
      </c>
      <c r="E21" s="10" t="s">
        <v>25</v>
      </c>
      <c r="F21" s="24">
        <v>25</v>
      </c>
      <c r="G21" s="24">
        <v>4</v>
      </c>
      <c r="H21" s="20">
        <v>0</v>
      </c>
      <c r="I21" s="20">
        <v>1</v>
      </c>
      <c r="J21" s="12">
        <f t="shared" si="0"/>
        <v>30</v>
      </c>
      <c r="K21" s="12">
        <f>VLOOKUP(B21,'[3]WITHOUT PF'!$D$6:$BE$193,54,0)</f>
        <v>17234</v>
      </c>
      <c r="L21" s="12">
        <f t="shared" si="1"/>
        <v>17234</v>
      </c>
      <c r="M21" s="20">
        <f t="shared" si="2"/>
        <v>130</v>
      </c>
      <c r="N21" s="20">
        <f>VLOOKUP(B21,'[4]WITHOUT PF'!$D$6:$AR$199,41,0)</f>
        <v>0</v>
      </c>
      <c r="O21" s="12">
        <f t="shared" si="3"/>
        <v>17104</v>
      </c>
      <c r="P21" s="20"/>
      <c r="Q21" s="70" t="s">
        <v>29</v>
      </c>
      <c r="R21" s="70" t="s">
        <v>418</v>
      </c>
      <c r="S21" s="70" t="s">
        <v>413</v>
      </c>
      <c r="T21" s="70" t="s">
        <v>414</v>
      </c>
    </row>
    <row r="22" spans="1:20" s="13" customFormat="1" ht="19.5" customHeight="1">
      <c r="A22" s="20">
        <v>14</v>
      </c>
      <c r="B22" s="27">
        <v>2214889151</v>
      </c>
      <c r="C22" s="11" t="s">
        <v>306</v>
      </c>
      <c r="D22" s="11" t="s">
        <v>307</v>
      </c>
      <c r="E22" s="10" t="s">
        <v>25</v>
      </c>
      <c r="F22" s="24">
        <v>23</v>
      </c>
      <c r="G22" s="24">
        <v>4</v>
      </c>
      <c r="H22" s="20">
        <v>0</v>
      </c>
      <c r="I22" s="20">
        <v>0</v>
      </c>
      <c r="J22" s="12">
        <f t="shared" si="0"/>
        <v>27</v>
      </c>
      <c r="K22" s="12">
        <f>VLOOKUP(B22,'[3]WITHOUT PF'!$D$6:$BE$193,54,0)</f>
        <v>17234</v>
      </c>
      <c r="L22" s="12">
        <f t="shared" si="1"/>
        <v>15510.6</v>
      </c>
      <c r="M22" s="20">
        <f t="shared" si="2"/>
        <v>117</v>
      </c>
      <c r="N22" s="20">
        <f>VLOOKUP(B22,'[4]WITHOUT PF'!$D$6:$AR$199,41,0)</f>
        <v>0</v>
      </c>
      <c r="O22" s="12">
        <f t="shared" si="3"/>
        <v>15393.6</v>
      </c>
      <c r="P22" s="20"/>
      <c r="Q22" s="70" t="s">
        <v>51</v>
      </c>
      <c r="R22" s="70" t="s">
        <v>315</v>
      </c>
      <c r="S22" s="70" t="s">
        <v>316</v>
      </c>
      <c r="T22" s="70" t="s">
        <v>317</v>
      </c>
    </row>
    <row r="23" spans="1:20" s="13" customFormat="1" ht="19.5" customHeight="1">
      <c r="A23" s="20">
        <v>15</v>
      </c>
      <c r="B23" s="27">
        <v>2214943286</v>
      </c>
      <c r="C23" s="11" t="s">
        <v>411</v>
      </c>
      <c r="D23" s="11" t="s">
        <v>412</v>
      </c>
      <c r="E23" s="10" t="s">
        <v>25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17234</v>
      </c>
      <c r="L23" s="12">
        <f t="shared" si="1"/>
        <v>16659.533333333333</v>
      </c>
      <c r="M23" s="20">
        <f t="shared" si="2"/>
        <v>125</v>
      </c>
      <c r="N23" s="20">
        <f>VLOOKUP(B23,'[4]WITHOUT PF'!$D$6:$AR$199,41,0)</f>
        <v>0</v>
      </c>
      <c r="O23" s="12">
        <f t="shared" si="3"/>
        <v>16534.533333333333</v>
      </c>
      <c r="P23" s="20"/>
      <c r="Q23" s="70" t="s">
        <v>29</v>
      </c>
      <c r="R23" s="70" t="s">
        <v>417</v>
      </c>
      <c r="S23" s="70" t="s">
        <v>221</v>
      </c>
      <c r="T23" s="70" t="s">
        <v>222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4</v>
      </c>
      <c r="H24" s="20">
        <v>0</v>
      </c>
      <c r="I24" s="20">
        <v>1</v>
      </c>
      <c r="J24" s="12">
        <f t="shared" si="0"/>
        <v>29</v>
      </c>
      <c r="K24" s="12">
        <f>VLOOKUP(B24,'[3]WITHOUT PF'!$D$6:$BE$193,54,0)</f>
        <v>20903</v>
      </c>
      <c r="L24" s="12">
        <f t="shared" si="1"/>
        <v>20206.233333333334</v>
      </c>
      <c r="M24" s="20">
        <f t="shared" si="2"/>
        <v>152</v>
      </c>
      <c r="N24" s="20">
        <f>VLOOKUP(B24,'[4]WITHOUT PF'!$D$6:$AR$199,41,0)</f>
        <v>0</v>
      </c>
      <c r="O24" s="12">
        <f t="shared" si="3"/>
        <v>20054.233333333334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4</v>
      </c>
      <c r="G25" s="24">
        <v>0</v>
      </c>
      <c r="H25" s="20">
        <v>0</v>
      </c>
      <c r="I25" s="20">
        <v>0</v>
      </c>
      <c r="J25" s="12">
        <f t="shared" si="0"/>
        <v>4</v>
      </c>
      <c r="K25" s="12">
        <f>VLOOKUP(B25,'[3]WITHOUT PF'!$D$6:$BE$193,54,0)</f>
        <v>17234</v>
      </c>
      <c r="L25" s="12">
        <f t="shared" si="1"/>
        <v>2297.866666666667</v>
      </c>
      <c r="M25" s="20">
        <f t="shared" si="2"/>
        <v>18</v>
      </c>
      <c r="N25" s="20">
        <f>VLOOKUP(B25,'[4]WITHOUT PF'!$D$6:$AR$199,41,0)</f>
        <v>0</v>
      </c>
      <c r="O25" s="12">
        <f t="shared" si="3"/>
        <v>2279.866666666667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23</v>
      </c>
      <c r="G26" s="24">
        <v>4</v>
      </c>
      <c r="H26" s="20">
        <v>0</v>
      </c>
      <c r="I26" s="20">
        <v>1</v>
      </c>
      <c r="J26" s="12">
        <f t="shared" si="0"/>
        <v>28</v>
      </c>
      <c r="K26" s="12">
        <f>VLOOKUP(B26,'[3]WITHOUT PF'!$D$6:$BE$193,54,0)</f>
        <v>20903</v>
      </c>
      <c r="L26" s="12">
        <f t="shared" si="1"/>
        <v>19509.466666666667</v>
      </c>
      <c r="M26" s="20">
        <f t="shared" si="2"/>
        <v>147</v>
      </c>
      <c r="N26" s="20">
        <f>VLOOKUP(B26,'[4]WITHOUT PF'!$D$6:$AR$199,41,0)</f>
        <v>0</v>
      </c>
      <c r="O26" s="12">
        <f t="shared" si="3"/>
        <v>19362.466666666667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24</v>
      </c>
      <c r="G27" s="24">
        <v>4</v>
      </c>
      <c r="H27" s="20">
        <v>0</v>
      </c>
      <c r="I27" s="20">
        <v>1</v>
      </c>
      <c r="J27" s="12">
        <f t="shared" si="0"/>
        <v>29</v>
      </c>
      <c r="K27" s="12">
        <f>VLOOKUP(B27,'[3]WITHOUT PF'!$D$6:$BE$193,54,0)</f>
        <v>17234</v>
      </c>
      <c r="L27" s="12">
        <f t="shared" si="1"/>
        <v>16659.533333333333</v>
      </c>
      <c r="M27" s="20">
        <f t="shared" si="2"/>
        <v>125</v>
      </c>
      <c r="N27" s="20">
        <f>VLOOKUP(B27,'[4]WITHOUT PF'!$D$6:$AR$199,41,0)</f>
        <v>0</v>
      </c>
      <c r="O27" s="12">
        <f t="shared" si="3"/>
        <v>16534.533333333333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f>VLOOKUP(B28,'[4]WITHOUT PF'!$D$6:$AR$199,41,0)</f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22</v>
      </c>
      <c r="G29" s="24">
        <v>3</v>
      </c>
      <c r="H29" s="20">
        <v>0</v>
      </c>
      <c r="I29" s="20">
        <v>5</v>
      </c>
      <c r="J29" s="12">
        <f t="shared" si="0"/>
        <v>30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f>VLOOKUP(B29,'[4]WITHOUT PF'!$D$6:$AR$199,41,0)</f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21</v>
      </c>
      <c r="G30" s="24">
        <v>4</v>
      </c>
      <c r="H30" s="20">
        <v>0</v>
      </c>
      <c r="I30" s="20">
        <v>4</v>
      </c>
      <c r="J30" s="12">
        <f t="shared" si="0"/>
        <v>29</v>
      </c>
      <c r="K30" s="12">
        <f>VLOOKUP(B30,'[3]WITHOUT PF'!$D$6:$BE$193,54,0)</f>
        <v>20903</v>
      </c>
      <c r="L30" s="12">
        <f t="shared" si="1"/>
        <v>20206.233333333334</v>
      </c>
      <c r="M30" s="20">
        <f t="shared" si="2"/>
        <v>152</v>
      </c>
      <c r="N30" s="20">
        <f>VLOOKUP(B30,'[4]WITHOUT PF'!$D$6:$AR$199,41,0)</f>
        <v>0</v>
      </c>
      <c r="O30" s="12">
        <f t="shared" si="3"/>
        <v>20054.233333333334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26</v>
      </c>
      <c r="G31" s="24">
        <v>4</v>
      </c>
      <c r="H31" s="20">
        <v>0</v>
      </c>
      <c r="I31" s="20">
        <v>0</v>
      </c>
      <c r="J31" s="12">
        <f t="shared" si="0"/>
        <v>30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f>VLOOKUP(B31,'[4]WITHOUT PF'!$D$6:$AR$199,41,0)</f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13</v>
      </c>
      <c r="G32" s="24">
        <v>2</v>
      </c>
      <c r="H32" s="20">
        <v>0</v>
      </c>
      <c r="I32" s="20">
        <v>0</v>
      </c>
      <c r="J32" s="12">
        <f t="shared" si="0"/>
        <v>15</v>
      </c>
      <c r="K32" s="12">
        <f>VLOOKUP(B32,'[3]WITHOUT PF'!$D$6:$BE$193,54,0)</f>
        <v>20903</v>
      </c>
      <c r="L32" s="12">
        <f t="shared" si="1"/>
        <v>10451.5</v>
      </c>
      <c r="M32" s="20">
        <f t="shared" si="2"/>
        <v>79</v>
      </c>
      <c r="N32" s="20">
        <f>VLOOKUP(B32,'[4]WITHOUT PF'!$D$6:$AR$199,41,0)</f>
        <v>0</v>
      </c>
      <c r="O32" s="12">
        <f t="shared" si="3"/>
        <v>10372.5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20903</v>
      </c>
      <c r="L33" s="12">
        <f t="shared" si="1"/>
        <v>20903</v>
      </c>
      <c r="M33" s="20">
        <f t="shared" si="2"/>
        <v>157</v>
      </c>
      <c r="N33" s="20">
        <f>VLOOKUP(B33,'[4]WITHOUT PF'!$D$6:$AR$199,41,0)</f>
        <v>0</v>
      </c>
      <c r="O33" s="12">
        <f t="shared" si="3"/>
        <v>20746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f>VLOOKUP(B34,'[4]WITHOUT PF'!$D$6:$AR$199,41,0)</f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20903</v>
      </c>
      <c r="L35" s="12">
        <f t="shared" si="1"/>
        <v>20903</v>
      </c>
      <c r="M35" s="20">
        <f t="shared" si="2"/>
        <v>157</v>
      </c>
      <c r="N35" s="20">
        <f>VLOOKUP(B35,'[4]WITHOUT PF'!$D$6:$AR$199,41,0)</f>
        <v>0</v>
      </c>
      <c r="O35" s="12">
        <f t="shared" si="3"/>
        <v>20746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8</v>
      </c>
      <c r="G36" s="24">
        <v>1</v>
      </c>
      <c r="H36" s="20">
        <v>0</v>
      </c>
      <c r="I36" s="20">
        <v>0</v>
      </c>
      <c r="J36" s="12">
        <f t="shared" si="0"/>
        <v>9</v>
      </c>
      <c r="K36" s="12">
        <f>VLOOKUP(B36,'[3]WITHOUT PF'!$D$6:$BE$193,54,0)</f>
        <v>17234</v>
      </c>
      <c r="L36" s="12">
        <f t="shared" si="1"/>
        <v>5170.200000000001</v>
      </c>
      <c r="M36" s="20">
        <f t="shared" si="2"/>
        <v>39</v>
      </c>
      <c r="N36" s="20">
        <f>VLOOKUP(B36,'[4]WITHOUT PF'!$D$6:$AR$199,41,0)</f>
        <v>0</v>
      </c>
      <c r="O36" s="12">
        <f t="shared" si="3"/>
        <v>5131.200000000001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25</v>
      </c>
      <c r="G37" s="24">
        <v>4</v>
      </c>
      <c r="H37" s="20">
        <v>0</v>
      </c>
      <c r="I37" s="20">
        <v>1</v>
      </c>
      <c r="J37" s="12">
        <f t="shared" si="0"/>
        <v>30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f>VLOOKUP(B37,'[4]WITHOUT PF'!$D$6:$AR$199,41,0)</f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27">
        <v>2214934247</v>
      </c>
      <c r="C38" s="11" t="s">
        <v>393</v>
      </c>
      <c r="D38" s="11" t="s">
        <v>394</v>
      </c>
      <c r="E38" s="10" t="s">
        <v>25</v>
      </c>
      <c r="F38" s="24">
        <v>18</v>
      </c>
      <c r="G38" s="24">
        <v>2</v>
      </c>
      <c r="H38" s="20">
        <v>0</v>
      </c>
      <c r="I38" s="20">
        <v>1</v>
      </c>
      <c r="J38" s="12">
        <f t="shared" si="0"/>
        <v>21</v>
      </c>
      <c r="K38" s="12">
        <f>VLOOKUP(B38,'[3]WITHOUT PF'!$D$6:$BE$193,54,0)</f>
        <v>17234</v>
      </c>
      <c r="L38" s="12">
        <f t="shared" si="1"/>
        <v>12063.800000000001</v>
      </c>
      <c r="M38" s="20">
        <f t="shared" si="2"/>
        <v>91</v>
      </c>
      <c r="N38" s="20">
        <f>VLOOKUP(B38,'[4]WITHOUT PF'!$D$6:$AR$199,41,0)</f>
        <v>0</v>
      </c>
      <c r="O38" s="12">
        <f t="shared" si="3"/>
        <v>11972.800000000001</v>
      </c>
      <c r="P38" s="20"/>
      <c r="Q38" s="70" t="s">
        <v>261</v>
      </c>
      <c r="R38" s="70" t="s">
        <v>403</v>
      </c>
      <c r="S38" s="70" t="s">
        <v>37</v>
      </c>
      <c r="T38" s="70" t="s">
        <v>286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21</v>
      </c>
      <c r="G39" s="24">
        <v>4</v>
      </c>
      <c r="H39" s="20">
        <v>0</v>
      </c>
      <c r="I39" s="20">
        <v>1</v>
      </c>
      <c r="J39" s="12">
        <f t="shared" si="0"/>
        <v>26</v>
      </c>
      <c r="K39" s="12">
        <f>VLOOKUP(B39,'[3]WITHOUT PF'!$D$6:$BE$193,54,0)</f>
        <v>20903</v>
      </c>
      <c r="L39" s="12">
        <f>K39/D$7*J39</f>
        <v>18115.933333333334</v>
      </c>
      <c r="M39" s="20">
        <f t="shared" si="2"/>
        <v>136</v>
      </c>
      <c r="N39" s="20">
        <f>VLOOKUP(B39,'[4]WITHOUT PF'!$D$6:$AR$199,41,0)</f>
        <v>0</v>
      </c>
      <c r="O39" s="12">
        <f>L39-M39-N39</f>
        <v>17979.933333333334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26</v>
      </c>
      <c r="G40" s="24">
        <v>4</v>
      </c>
      <c r="H40" s="20">
        <v>0</v>
      </c>
      <c r="I40" s="20">
        <v>0</v>
      </c>
      <c r="J40" s="12">
        <f t="shared" si="0"/>
        <v>30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f>VLOOKUP(B40,'[4]WITHOUT PF'!$D$6:$AR$199,41,0)</f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26</v>
      </c>
      <c r="G41" s="24">
        <v>4</v>
      </c>
      <c r="H41" s="20">
        <v>0</v>
      </c>
      <c r="I41" s="20">
        <v>0</v>
      </c>
      <c r="J41" s="12">
        <f t="shared" si="0"/>
        <v>30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f>VLOOKUP(B41,'[4]WITHOUT PF'!$D$6:$AR$199,41,0)</f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9" customFormat="1" ht="19.5" customHeight="1">
      <c r="A42" s="20">
        <v>34</v>
      </c>
      <c r="B42" s="46">
        <v>2214966600</v>
      </c>
      <c r="C42" s="15" t="s">
        <v>468</v>
      </c>
      <c r="D42" s="15" t="s">
        <v>363</v>
      </c>
      <c r="E42" s="14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8">
        <f aca="true" t="shared" si="4" ref="L42:L50">K42/D$7*J42</f>
        <v>17234</v>
      </c>
      <c r="M42" s="17">
        <f t="shared" si="2"/>
        <v>130</v>
      </c>
      <c r="N42" s="20">
        <f>VLOOKUP(B42,'[4]WITHOUT PF'!$D$6:$AR$199,41,0)</f>
        <v>0</v>
      </c>
      <c r="O42" s="18">
        <f aca="true" t="shared" si="5" ref="O42:O50">L42-M42-N42</f>
        <v>17104</v>
      </c>
      <c r="P42" s="17"/>
      <c r="Q42" s="71" t="s">
        <v>231</v>
      </c>
      <c r="R42" s="72" t="s">
        <v>521</v>
      </c>
      <c r="S42" s="71" t="s">
        <v>491</v>
      </c>
      <c r="T42" s="71" t="s">
        <v>492</v>
      </c>
    </row>
    <row r="43" spans="1:20" s="13" customFormat="1" ht="19.5" customHeight="1">
      <c r="A43" s="20">
        <v>35</v>
      </c>
      <c r="B43" s="27">
        <v>2214966602</v>
      </c>
      <c r="C43" s="11" t="s">
        <v>469</v>
      </c>
      <c r="D43" s="11" t="s">
        <v>470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f>VLOOKUP(B43,'[4]WITHOUT PF'!$D$6:$AR$199,41,0)</f>
        <v>0</v>
      </c>
      <c r="O43" s="12">
        <f t="shared" si="5"/>
        <v>17104</v>
      </c>
      <c r="P43" s="20"/>
      <c r="Q43" s="70" t="s">
        <v>493</v>
      </c>
      <c r="R43" s="70" t="s">
        <v>494</v>
      </c>
      <c r="S43" s="70" t="s">
        <v>495</v>
      </c>
      <c r="T43" s="70" t="s">
        <v>496</v>
      </c>
    </row>
    <row r="44" spans="1:20" s="13" customFormat="1" ht="19.5" customHeight="1">
      <c r="A44" s="20">
        <v>36</v>
      </c>
      <c r="B44" s="27">
        <v>2214432043</v>
      </c>
      <c r="C44" s="11" t="s">
        <v>473</v>
      </c>
      <c r="D44" s="11" t="s">
        <v>474</v>
      </c>
      <c r="E44" s="10" t="s">
        <v>25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17234</v>
      </c>
      <c r="L44" s="12">
        <f t="shared" si="4"/>
        <v>17234</v>
      </c>
      <c r="M44" s="20">
        <f t="shared" si="2"/>
        <v>130</v>
      </c>
      <c r="N44" s="20">
        <f>VLOOKUP(B44,'[4]WITHOUT PF'!$D$6:$AR$199,41,0)</f>
        <v>0</v>
      </c>
      <c r="O44" s="12">
        <f t="shared" si="5"/>
        <v>17104</v>
      </c>
      <c r="P44" s="20"/>
      <c r="Q44" s="70" t="s">
        <v>27</v>
      </c>
      <c r="R44" s="70" t="s">
        <v>499</v>
      </c>
      <c r="S44" s="70" t="s">
        <v>500</v>
      </c>
      <c r="T44" s="70" t="s">
        <v>501</v>
      </c>
    </row>
    <row r="45" spans="1:20" s="13" customFormat="1" ht="19.5" customHeight="1">
      <c r="A45" s="20">
        <v>37</v>
      </c>
      <c r="B45" s="27">
        <v>2214599340</v>
      </c>
      <c r="C45" s="11" t="s">
        <v>239</v>
      </c>
      <c r="D45" s="11" t="s">
        <v>243</v>
      </c>
      <c r="E45" s="10" t="s">
        <v>25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f>VLOOKUP(B45,'[4]WITHOUT PF'!$D$6:$AR$199,41,0)</f>
        <v>0</v>
      </c>
      <c r="O45" s="12">
        <f t="shared" si="5"/>
        <v>17104</v>
      </c>
      <c r="P45" s="20"/>
      <c r="Q45" s="70" t="s">
        <v>39</v>
      </c>
      <c r="R45" s="70" t="s">
        <v>245</v>
      </c>
      <c r="S45" s="70" t="s">
        <v>246</v>
      </c>
      <c r="T45" s="70" t="s">
        <v>247</v>
      </c>
    </row>
    <row r="46" spans="1:20" s="13" customFormat="1" ht="19.5" customHeight="1">
      <c r="A46" s="20">
        <v>38</v>
      </c>
      <c r="B46" s="27">
        <v>2214861662</v>
      </c>
      <c r="C46" s="11" t="s">
        <v>477</v>
      </c>
      <c r="D46" s="11" t="s">
        <v>478</v>
      </c>
      <c r="E46" s="10" t="s">
        <v>25</v>
      </c>
      <c r="F46" s="24">
        <v>24</v>
      </c>
      <c r="G46" s="24">
        <v>4</v>
      </c>
      <c r="H46" s="20">
        <v>0</v>
      </c>
      <c r="I46" s="20">
        <v>1</v>
      </c>
      <c r="J46" s="12">
        <f t="shared" si="0"/>
        <v>29</v>
      </c>
      <c r="K46" s="12">
        <f>VLOOKUP(B46,'[3]WITHOUT PF'!$D$6:$BE$193,54,0)</f>
        <v>17234</v>
      </c>
      <c r="L46" s="12">
        <f t="shared" si="4"/>
        <v>16659.533333333333</v>
      </c>
      <c r="M46" s="20">
        <f t="shared" si="2"/>
        <v>125</v>
      </c>
      <c r="N46" s="20">
        <f>VLOOKUP(B46,'[4]WITHOUT PF'!$D$6:$AR$199,41,0)</f>
        <v>0</v>
      </c>
      <c r="O46" s="12">
        <f t="shared" si="5"/>
        <v>16534.533333333333</v>
      </c>
      <c r="P46" s="20"/>
      <c r="Q46" s="70" t="s">
        <v>50</v>
      </c>
      <c r="R46" s="70" t="s">
        <v>504</v>
      </c>
      <c r="S46" s="70" t="s">
        <v>267</v>
      </c>
      <c r="T46" s="70" t="s">
        <v>268</v>
      </c>
    </row>
    <row r="47" spans="1:20" s="13" customFormat="1" ht="19.5" customHeight="1">
      <c r="A47" s="20">
        <v>39</v>
      </c>
      <c r="B47" s="27">
        <v>2214847717</v>
      </c>
      <c r="C47" s="11" t="s">
        <v>254</v>
      </c>
      <c r="D47" s="11" t="s">
        <v>255</v>
      </c>
      <c r="E47" s="10" t="s">
        <v>25</v>
      </c>
      <c r="F47" s="24">
        <v>22</v>
      </c>
      <c r="G47" s="24">
        <v>4</v>
      </c>
      <c r="H47" s="20">
        <v>0</v>
      </c>
      <c r="I47" s="20">
        <v>1</v>
      </c>
      <c r="J47" s="12">
        <f t="shared" si="0"/>
        <v>27</v>
      </c>
      <c r="K47" s="12">
        <f>VLOOKUP(B47,'[3]WITHOUT PF'!$D$6:$BE$193,54,0)</f>
        <v>17234</v>
      </c>
      <c r="L47" s="12">
        <f t="shared" si="4"/>
        <v>15510.6</v>
      </c>
      <c r="M47" s="20">
        <f t="shared" si="2"/>
        <v>117</v>
      </c>
      <c r="N47" s="20">
        <f>VLOOKUP(B47,'[4]WITHOUT PF'!$D$6:$AR$199,41,0)</f>
        <v>0</v>
      </c>
      <c r="O47" s="12">
        <f t="shared" si="5"/>
        <v>15393.6</v>
      </c>
      <c r="P47" s="20"/>
      <c r="Q47" s="70" t="s">
        <v>43</v>
      </c>
      <c r="R47" s="70" t="s">
        <v>262</v>
      </c>
      <c r="S47" s="70" t="s">
        <v>263</v>
      </c>
      <c r="T47" s="70" t="s">
        <v>264</v>
      </c>
    </row>
    <row r="48" spans="1:20" s="13" customFormat="1" ht="19.5" customHeight="1">
      <c r="A48" s="20">
        <v>40</v>
      </c>
      <c r="B48" s="27">
        <v>2214966608</v>
      </c>
      <c r="C48" s="11" t="s">
        <v>480</v>
      </c>
      <c r="D48" s="11" t="s">
        <v>481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17234</v>
      </c>
      <c r="L48" s="12">
        <f t="shared" si="4"/>
        <v>17234</v>
      </c>
      <c r="M48" s="20">
        <f t="shared" si="2"/>
        <v>130</v>
      </c>
      <c r="N48" s="20">
        <f>VLOOKUP(B48,'[4]WITHOUT PF'!$D$6:$AR$199,41,0)</f>
        <v>0</v>
      </c>
      <c r="O48" s="12">
        <f t="shared" si="5"/>
        <v>17104</v>
      </c>
      <c r="P48" s="20"/>
      <c r="Q48" s="70" t="s">
        <v>36</v>
      </c>
      <c r="R48" s="70" t="s">
        <v>507</v>
      </c>
      <c r="S48" s="70" t="s">
        <v>508</v>
      </c>
      <c r="T48" s="70" t="s">
        <v>509</v>
      </c>
    </row>
    <row r="49" spans="1:20" s="13" customFormat="1" ht="19.5" customHeight="1">
      <c r="A49" s="20">
        <v>41</v>
      </c>
      <c r="B49" s="27">
        <v>2214966613</v>
      </c>
      <c r="C49" s="11" t="s">
        <v>483</v>
      </c>
      <c r="D49" s="11" t="s">
        <v>484</v>
      </c>
      <c r="E49" s="10" t="s">
        <v>25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17234</v>
      </c>
      <c r="L49" s="12">
        <f t="shared" si="4"/>
        <v>17234</v>
      </c>
      <c r="M49" s="20">
        <f t="shared" si="2"/>
        <v>130</v>
      </c>
      <c r="N49" s="20">
        <f>VLOOKUP(B49,'[4]WITHOUT PF'!$D$6:$AR$199,41,0)</f>
        <v>0</v>
      </c>
      <c r="O49" s="12">
        <f t="shared" si="5"/>
        <v>17104</v>
      </c>
      <c r="P49" s="20"/>
      <c r="Q49" s="70" t="s">
        <v>29</v>
      </c>
      <c r="R49" s="70" t="s">
        <v>513</v>
      </c>
      <c r="S49" s="70" t="s">
        <v>514</v>
      </c>
      <c r="T49" s="70" t="s">
        <v>515</v>
      </c>
    </row>
    <row r="50" spans="1:20" s="13" customFormat="1" ht="19.5" customHeight="1">
      <c r="A50" s="20">
        <v>42</v>
      </c>
      <c r="B50" s="27">
        <v>2214968786</v>
      </c>
      <c r="C50" s="11" t="s">
        <v>485</v>
      </c>
      <c r="D50" s="11" t="s">
        <v>486</v>
      </c>
      <c r="E50" s="10" t="s">
        <v>25</v>
      </c>
      <c r="F50" s="24">
        <v>22</v>
      </c>
      <c r="G50" s="24">
        <v>3</v>
      </c>
      <c r="H50" s="20">
        <v>0</v>
      </c>
      <c r="I50" s="20">
        <v>1</v>
      </c>
      <c r="J50" s="12">
        <f t="shared" si="0"/>
        <v>26</v>
      </c>
      <c r="K50" s="12">
        <f>VLOOKUP(B50,'[3]WITHOUT PF'!$D$6:$BE$193,54,0)</f>
        <v>17234</v>
      </c>
      <c r="L50" s="12">
        <f t="shared" si="4"/>
        <v>14936.133333333335</v>
      </c>
      <c r="M50" s="20">
        <f t="shared" si="2"/>
        <v>113</v>
      </c>
      <c r="N50" s="20">
        <f>VLOOKUP(B50,'[4]WITHOUT PF'!$D$6:$AR$199,41,0)</f>
        <v>0</v>
      </c>
      <c r="O50" s="12">
        <f t="shared" si="5"/>
        <v>14823.133333333335</v>
      </c>
      <c r="P50" s="20"/>
      <c r="Q50" s="70" t="s">
        <v>261</v>
      </c>
      <c r="R50" s="70" t="s">
        <v>516</v>
      </c>
      <c r="S50" s="70" t="s">
        <v>37</v>
      </c>
      <c r="T50" s="70" t="s">
        <v>286</v>
      </c>
    </row>
    <row r="51" spans="1:20" s="13" customFormat="1" ht="19.5" customHeight="1">
      <c r="A51" s="20">
        <v>43</v>
      </c>
      <c r="B51" s="27">
        <v>2214975350</v>
      </c>
      <c r="C51" s="11" t="s">
        <v>547</v>
      </c>
      <c r="D51" s="11" t="s">
        <v>548</v>
      </c>
      <c r="E51" s="10" t="s">
        <v>195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20903</v>
      </c>
      <c r="L51" s="12">
        <f>K51/D$7*J51</f>
        <v>20903</v>
      </c>
      <c r="M51" s="20">
        <f>ROUNDUP(L51*0.75%,0)</f>
        <v>157</v>
      </c>
      <c r="N51" s="20">
        <f>VLOOKUP(B51,'[4]WITHOUT PF'!$D$6:$AR$199,41,0)</f>
        <v>0</v>
      </c>
      <c r="O51" s="12">
        <f>L51-M51-N51</f>
        <v>20746</v>
      </c>
      <c r="P51" s="20"/>
      <c r="Q51" s="70" t="s">
        <v>29</v>
      </c>
      <c r="R51" s="70" t="s">
        <v>549</v>
      </c>
      <c r="S51" s="70" t="s">
        <v>246</v>
      </c>
      <c r="T51" s="70" t="s">
        <v>550</v>
      </c>
    </row>
    <row r="52" spans="1:20" s="13" customFormat="1" ht="19.5" customHeight="1">
      <c r="A52" s="20">
        <v>44</v>
      </c>
      <c r="B52" s="27">
        <v>2214868723</v>
      </c>
      <c r="C52" s="11" t="s">
        <v>269</v>
      </c>
      <c r="D52" s="11" t="s">
        <v>270</v>
      </c>
      <c r="E52" s="10" t="s">
        <v>25</v>
      </c>
      <c r="F52" s="24">
        <v>25</v>
      </c>
      <c r="G52" s="24">
        <v>4</v>
      </c>
      <c r="H52" s="20">
        <v>0</v>
      </c>
      <c r="I52" s="20">
        <v>1</v>
      </c>
      <c r="J52" s="12">
        <f t="shared" si="0"/>
        <v>30</v>
      </c>
      <c r="K52" s="12">
        <f>VLOOKUP(B52,'[3]WITHOUT PF'!$D$6:$BE$193,54,0)</f>
        <v>17234</v>
      </c>
      <c r="L52" s="12">
        <f>K52/D$7*J52</f>
        <v>17234</v>
      </c>
      <c r="M52" s="20">
        <f>ROUNDUP(L52*0.75%,0)</f>
        <v>130</v>
      </c>
      <c r="N52" s="20">
        <f>VLOOKUP(B52,'[4]WITHOUT PF'!$D$6:$AR$199,41,0)</f>
        <v>0</v>
      </c>
      <c r="O52" s="12">
        <f>L52-M52-N52</f>
        <v>17104</v>
      </c>
      <c r="P52" s="20"/>
      <c r="Q52" s="70" t="s">
        <v>51</v>
      </c>
      <c r="R52" s="70" t="s">
        <v>272</v>
      </c>
      <c r="S52" s="70" t="s">
        <v>273</v>
      </c>
      <c r="T52" s="70" t="s">
        <v>274</v>
      </c>
    </row>
    <row r="53" spans="1:20" s="13" customFormat="1" ht="19.5" customHeight="1">
      <c r="A53" s="20">
        <v>45</v>
      </c>
      <c r="B53" s="46">
        <v>2214476132</v>
      </c>
      <c r="C53" s="15" t="s">
        <v>90</v>
      </c>
      <c r="D53" s="15" t="s">
        <v>101</v>
      </c>
      <c r="E53" s="14" t="s">
        <v>25</v>
      </c>
      <c r="F53" s="24">
        <v>25</v>
      </c>
      <c r="G53" s="24">
        <v>4</v>
      </c>
      <c r="H53" s="20">
        <v>0</v>
      </c>
      <c r="I53" s="20">
        <v>1</v>
      </c>
      <c r="J53" s="12">
        <f t="shared" si="0"/>
        <v>30</v>
      </c>
      <c r="K53" s="12">
        <v>17234</v>
      </c>
      <c r="L53" s="12">
        <f aca="true" t="shared" si="6" ref="L53:L72">K53/D$7*J53</f>
        <v>17234</v>
      </c>
      <c r="M53" s="20">
        <f aca="true" t="shared" si="7" ref="M53:M72">ROUNDUP(L53*0.75%,0)</f>
        <v>130</v>
      </c>
      <c r="N53" s="20">
        <f>VLOOKUP(B53,'[4]WITHOUT PF'!$D$6:$AR$199,41,0)</f>
        <v>0</v>
      </c>
      <c r="O53" s="12">
        <f aca="true" t="shared" si="8" ref="O53:O72">L53-M53-N53</f>
        <v>17104</v>
      </c>
      <c r="P53" s="20"/>
      <c r="Q53" s="70" t="s">
        <v>38</v>
      </c>
      <c r="R53" s="70" t="s">
        <v>143</v>
      </c>
      <c r="S53" s="70" t="s">
        <v>62</v>
      </c>
      <c r="T53" s="70" t="s">
        <v>63</v>
      </c>
    </row>
    <row r="54" spans="1:20" s="13" customFormat="1" ht="19.5" customHeight="1">
      <c r="A54" s="20">
        <v>46</v>
      </c>
      <c r="B54" s="27">
        <v>1013998238</v>
      </c>
      <c r="C54" s="11" t="s">
        <v>153</v>
      </c>
      <c r="D54" s="11" t="s">
        <v>552</v>
      </c>
      <c r="E54" s="10" t="s">
        <v>25</v>
      </c>
      <c r="F54" s="24">
        <v>22</v>
      </c>
      <c r="G54" s="24">
        <v>3</v>
      </c>
      <c r="H54" s="20">
        <v>0</v>
      </c>
      <c r="I54" s="20">
        <v>1</v>
      </c>
      <c r="J54" s="12">
        <f aca="true" t="shared" si="9" ref="J54:J72">F54+G54+H54+I54</f>
        <v>26</v>
      </c>
      <c r="K54" s="12">
        <v>17234</v>
      </c>
      <c r="L54" s="12">
        <f t="shared" si="6"/>
        <v>14936.133333333335</v>
      </c>
      <c r="M54" s="20">
        <f t="shared" si="7"/>
        <v>113</v>
      </c>
      <c r="N54" s="20">
        <f>VLOOKUP(B54,'[4]WITHOUT PF'!$D$6:$AR$199,41,0)</f>
        <v>0</v>
      </c>
      <c r="O54" s="12">
        <f t="shared" si="8"/>
        <v>14823.133333333335</v>
      </c>
      <c r="P54" s="20"/>
      <c r="Q54" s="70" t="s">
        <v>50</v>
      </c>
      <c r="R54" s="70" t="s">
        <v>589</v>
      </c>
      <c r="S54" s="70" t="s">
        <v>590</v>
      </c>
      <c r="T54" s="70" t="s">
        <v>591</v>
      </c>
    </row>
    <row r="55" spans="1:20" s="13" customFormat="1" ht="19.5" customHeight="1">
      <c r="A55" s="20">
        <v>47</v>
      </c>
      <c r="B55" s="27">
        <v>1014056112</v>
      </c>
      <c r="C55" s="11" t="s">
        <v>553</v>
      </c>
      <c r="D55" s="11" t="s">
        <v>554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9"/>
        <v>30</v>
      </c>
      <c r="K55" s="12">
        <v>17234</v>
      </c>
      <c r="L55" s="12">
        <f t="shared" si="6"/>
        <v>17234</v>
      </c>
      <c r="M55" s="20">
        <f t="shared" si="7"/>
        <v>130</v>
      </c>
      <c r="N55" s="20">
        <f>VLOOKUP(B55,'[4]WITHOUT PF'!$D$6:$AR$199,41,0)</f>
        <v>0</v>
      </c>
      <c r="O55" s="12">
        <f t="shared" si="8"/>
        <v>17104</v>
      </c>
      <c r="P55" s="20"/>
      <c r="Q55" s="70" t="s">
        <v>50</v>
      </c>
      <c r="R55" s="70" t="s">
        <v>592</v>
      </c>
      <c r="S55" s="70" t="s">
        <v>593</v>
      </c>
      <c r="T55" s="70" t="s">
        <v>594</v>
      </c>
    </row>
    <row r="56" spans="1:20" s="13" customFormat="1" ht="19.5" customHeight="1">
      <c r="A56" s="20">
        <v>48</v>
      </c>
      <c r="B56" s="27">
        <v>2214642891</v>
      </c>
      <c r="C56" s="11" t="s">
        <v>30</v>
      </c>
      <c r="D56" s="11" t="s">
        <v>145</v>
      </c>
      <c r="E56" s="10" t="s">
        <v>25</v>
      </c>
      <c r="F56" s="24">
        <v>25</v>
      </c>
      <c r="G56" s="24">
        <v>4</v>
      </c>
      <c r="H56" s="20">
        <v>0</v>
      </c>
      <c r="I56" s="20">
        <v>1</v>
      </c>
      <c r="J56" s="12">
        <f t="shared" si="9"/>
        <v>30</v>
      </c>
      <c r="K56" s="12">
        <v>17234</v>
      </c>
      <c r="L56" s="12">
        <f t="shared" si="6"/>
        <v>17234</v>
      </c>
      <c r="M56" s="20">
        <f t="shared" si="7"/>
        <v>130</v>
      </c>
      <c r="N56" s="20">
        <f>VLOOKUP(B56,'[4]WITHOUT PF'!$D$6:$AR$199,41,0)</f>
        <v>0</v>
      </c>
      <c r="O56" s="12">
        <f t="shared" si="8"/>
        <v>17104</v>
      </c>
      <c r="P56" s="20"/>
      <c r="Q56" s="70" t="s">
        <v>29</v>
      </c>
      <c r="R56" s="70" t="s">
        <v>163</v>
      </c>
      <c r="S56" s="70" t="s">
        <v>33</v>
      </c>
      <c r="T56" s="70" t="s">
        <v>34</v>
      </c>
    </row>
    <row r="57" spans="1:20" s="13" customFormat="1" ht="19.5" customHeight="1">
      <c r="A57" s="20">
        <v>49</v>
      </c>
      <c r="B57" s="27">
        <v>2214984347</v>
      </c>
      <c r="C57" s="11" t="s">
        <v>555</v>
      </c>
      <c r="D57" s="11" t="s">
        <v>556</v>
      </c>
      <c r="E57" s="10" t="s">
        <v>25</v>
      </c>
      <c r="F57" s="24">
        <v>25</v>
      </c>
      <c r="G57" s="24">
        <v>4</v>
      </c>
      <c r="H57" s="20">
        <v>0</v>
      </c>
      <c r="I57" s="20">
        <v>1</v>
      </c>
      <c r="J57" s="12">
        <f t="shared" si="9"/>
        <v>30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f>VLOOKUP(B57,'[4]WITHOUT PF'!$D$6:$AR$199,41,0)</f>
        <v>0</v>
      </c>
      <c r="O57" s="12">
        <f t="shared" si="8"/>
        <v>17104</v>
      </c>
      <c r="P57" s="20"/>
      <c r="Q57" s="70" t="s">
        <v>51</v>
      </c>
      <c r="R57" s="70" t="s">
        <v>595</v>
      </c>
      <c r="S57" s="70" t="s">
        <v>596</v>
      </c>
      <c r="T57" s="70" t="s">
        <v>597</v>
      </c>
    </row>
    <row r="58" spans="1:20" s="13" customFormat="1" ht="19.5" customHeight="1">
      <c r="A58" s="20">
        <v>50</v>
      </c>
      <c r="B58" s="27">
        <v>2214984349</v>
      </c>
      <c r="C58" s="11" t="s">
        <v>557</v>
      </c>
      <c r="D58" s="11" t="s">
        <v>558</v>
      </c>
      <c r="E58" s="10" t="s">
        <v>25</v>
      </c>
      <c r="F58" s="24">
        <v>25</v>
      </c>
      <c r="G58" s="24">
        <v>4</v>
      </c>
      <c r="H58" s="20">
        <v>0</v>
      </c>
      <c r="I58" s="20">
        <v>1</v>
      </c>
      <c r="J58" s="12">
        <f t="shared" si="9"/>
        <v>30</v>
      </c>
      <c r="K58" s="12">
        <v>17234</v>
      </c>
      <c r="L58" s="12">
        <f t="shared" si="6"/>
        <v>17234</v>
      </c>
      <c r="M58" s="20">
        <f t="shared" si="7"/>
        <v>130</v>
      </c>
      <c r="N58" s="20">
        <f>VLOOKUP(B58,'[4]WITHOUT PF'!$D$6:$AR$199,41,0)</f>
        <v>1000</v>
      </c>
      <c r="O58" s="12">
        <f t="shared" si="8"/>
        <v>16104</v>
      </c>
      <c r="P58" s="20"/>
      <c r="Q58" s="70" t="s">
        <v>50</v>
      </c>
      <c r="R58" s="70" t="s">
        <v>598</v>
      </c>
      <c r="S58" s="70" t="s">
        <v>599</v>
      </c>
      <c r="T58" s="70" t="s">
        <v>600</v>
      </c>
    </row>
    <row r="59" spans="1:20" s="13" customFormat="1" ht="19.5" customHeight="1">
      <c r="A59" s="20">
        <v>51</v>
      </c>
      <c r="B59" s="27">
        <v>2214987966</v>
      </c>
      <c r="C59" s="11" t="s">
        <v>559</v>
      </c>
      <c r="D59" s="11" t="s">
        <v>560</v>
      </c>
      <c r="E59" s="10" t="s">
        <v>25</v>
      </c>
      <c r="F59" s="24">
        <v>8</v>
      </c>
      <c r="G59" s="24">
        <v>1</v>
      </c>
      <c r="H59" s="20">
        <v>0</v>
      </c>
      <c r="I59" s="20">
        <v>0</v>
      </c>
      <c r="J59" s="12">
        <f t="shared" si="9"/>
        <v>9</v>
      </c>
      <c r="K59" s="12">
        <v>17234</v>
      </c>
      <c r="L59" s="12">
        <f t="shared" si="6"/>
        <v>5170.200000000001</v>
      </c>
      <c r="M59" s="20">
        <f t="shared" si="7"/>
        <v>39</v>
      </c>
      <c r="N59" s="20">
        <f>VLOOKUP(B59,'[4]WITHOUT PF'!$D$6:$AR$199,41,0)</f>
        <v>1000</v>
      </c>
      <c r="O59" s="12">
        <f t="shared" si="8"/>
        <v>4131.200000000001</v>
      </c>
      <c r="P59" s="20"/>
      <c r="Q59" s="70" t="s">
        <v>27</v>
      </c>
      <c r="R59" s="70" t="s">
        <v>601</v>
      </c>
      <c r="S59" s="70" t="s">
        <v>294</v>
      </c>
      <c r="T59" s="70" t="s">
        <v>602</v>
      </c>
    </row>
    <row r="60" spans="1:20" s="13" customFormat="1" ht="19.5" customHeight="1">
      <c r="A60" s="20">
        <v>52</v>
      </c>
      <c r="B60" s="27">
        <v>2214987977</v>
      </c>
      <c r="C60" s="11" t="s">
        <v>563</v>
      </c>
      <c r="D60" s="11" t="s">
        <v>564</v>
      </c>
      <c r="E60" s="10" t="s">
        <v>25</v>
      </c>
      <c r="F60" s="24">
        <v>25</v>
      </c>
      <c r="G60" s="24">
        <v>4</v>
      </c>
      <c r="H60" s="20">
        <v>0</v>
      </c>
      <c r="I60" s="20">
        <v>1</v>
      </c>
      <c r="J60" s="12">
        <f t="shared" si="9"/>
        <v>30</v>
      </c>
      <c r="K60" s="12">
        <v>17234</v>
      </c>
      <c r="L60" s="12">
        <f t="shared" si="6"/>
        <v>17234</v>
      </c>
      <c r="M60" s="20">
        <f t="shared" si="7"/>
        <v>130</v>
      </c>
      <c r="N60" s="20">
        <f>VLOOKUP(B60,'[4]WITHOUT PF'!$D$6:$AR$199,41,0)</f>
        <v>1000</v>
      </c>
      <c r="O60" s="12">
        <f t="shared" si="8"/>
        <v>16104</v>
      </c>
      <c r="P60" s="20"/>
      <c r="Q60" s="70" t="s">
        <v>39</v>
      </c>
      <c r="R60" s="70" t="s">
        <v>605</v>
      </c>
      <c r="S60" s="70" t="s">
        <v>606</v>
      </c>
      <c r="T60" s="70" t="s">
        <v>607</v>
      </c>
    </row>
    <row r="61" spans="1:20" s="13" customFormat="1" ht="19.5" customHeight="1">
      <c r="A61" s="20">
        <v>53</v>
      </c>
      <c r="B61" s="27">
        <v>1014181091</v>
      </c>
      <c r="C61" s="11" t="s">
        <v>565</v>
      </c>
      <c r="D61" s="11" t="s">
        <v>566</v>
      </c>
      <c r="E61" s="10" t="s">
        <v>25</v>
      </c>
      <c r="F61" s="24">
        <v>23</v>
      </c>
      <c r="G61" s="24">
        <v>4</v>
      </c>
      <c r="H61" s="20">
        <v>0</v>
      </c>
      <c r="I61" s="20">
        <v>1</v>
      </c>
      <c r="J61" s="12">
        <f t="shared" si="9"/>
        <v>28</v>
      </c>
      <c r="K61" s="12">
        <v>17234</v>
      </c>
      <c r="L61" s="12">
        <f t="shared" si="6"/>
        <v>16085.066666666668</v>
      </c>
      <c r="M61" s="20">
        <f t="shared" si="7"/>
        <v>121</v>
      </c>
      <c r="N61" s="20">
        <f>VLOOKUP(B61,'[4]WITHOUT PF'!$D$6:$AR$199,41,0)</f>
        <v>0</v>
      </c>
      <c r="O61" s="12">
        <f t="shared" si="8"/>
        <v>15964.066666666668</v>
      </c>
      <c r="P61" s="20"/>
      <c r="Q61" s="70" t="s">
        <v>51</v>
      </c>
      <c r="R61" s="70" t="s">
        <v>608</v>
      </c>
      <c r="S61" s="70" t="s">
        <v>169</v>
      </c>
      <c r="T61" s="70" t="s">
        <v>138</v>
      </c>
    </row>
    <row r="62" spans="1:20" s="13" customFormat="1" ht="19.5" customHeight="1">
      <c r="A62" s="20">
        <v>54</v>
      </c>
      <c r="B62" s="27">
        <v>2214852448</v>
      </c>
      <c r="C62" s="11" t="s">
        <v>567</v>
      </c>
      <c r="D62" s="11" t="s">
        <v>568</v>
      </c>
      <c r="E62" s="10" t="s">
        <v>25</v>
      </c>
      <c r="F62" s="24">
        <v>25</v>
      </c>
      <c r="G62" s="24">
        <v>4</v>
      </c>
      <c r="H62" s="20">
        <v>0</v>
      </c>
      <c r="I62" s="20">
        <v>1</v>
      </c>
      <c r="J62" s="12">
        <f t="shared" si="9"/>
        <v>30</v>
      </c>
      <c r="K62" s="12">
        <v>17234</v>
      </c>
      <c r="L62" s="12">
        <f t="shared" si="6"/>
        <v>17234</v>
      </c>
      <c r="M62" s="20">
        <f t="shared" si="7"/>
        <v>130</v>
      </c>
      <c r="N62" s="20">
        <f>VLOOKUP(B62,'[4]WITHOUT PF'!$D$6:$AR$199,41,0)</f>
        <v>0</v>
      </c>
      <c r="O62" s="12">
        <f t="shared" si="8"/>
        <v>17104</v>
      </c>
      <c r="P62" s="20"/>
      <c r="Q62" s="70" t="s">
        <v>609</v>
      </c>
      <c r="R62" s="70" t="s">
        <v>610</v>
      </c>
      <c r="S62" s="70" t="s">
        <v>611</v>
      </c>
      <c r="T62" s="70" t="s">
        <v>612</v>
      </c>
    </row>
    <row r="63" spans="1:20" s="13" customFormat="1" ht="19.5" customHeight="1">
      <c r="A63" s="20">
        <v>55</v>
      </c>
      <c r="B63" s="27">
        <v>2214249397</v>
      </c>
      <c r="C63" s="11" t="s">
        <v>579</v>
      </c>
      <c r="D63" s="11" t="s">
        <v>580</v>
      </c>
      <c r="E63" s="10" t="s">
        <v>71</v>
      </c>
      <c r="F63" s="24">
        <v>25</v>
      </c>
      <c r="G63" s="24">
        <v>4</v>
      </c>
      <c r="H63" s="20">
        <v>0</v>
      </c>
      <c r="I63" s="20">
        <v>1</v>
      </c>
      <c r="J63" s="12">
        <f t="shared" si="9"/>
        <v>30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f>VLOOKUP(B63,'[4]WITHOUT PF'!$D$6:$AR$199,41,0)</f>
        <v>0</v>
      </c>
      <c r="O63" s="12">
        <f t="shared" si="8"/>
        <v>18850</v>
      </c>
      <c r="P63" s="20"/>
      <c r="Q63" s="70" t="s">
        <v>27</v>
      </c>
      <c r="R63" s="70" t="s">
        <v>613</v>
      </c>
      <c r="S63" s="70" t="s">
        <v>614</v>
      </c>
      <c r="T63" s="70" t="s">
        <v>615</v>
      </c>
    </row>
    <row r="64" spans="1:20" s="13" customFormat="1" ht="19.5" customHeight="1">
      <c r="A64" s="20">
        <v>56</v>
      </c>
      <c r="B64" s="27">
        <v>2214693167</v>
      </c>
      <c r="C64" s="11" t="s">
        <v>581</v>
      </c>
      <c r="D64" s="11" t="s">
        <v>582</v>
      </c>
      <c r="E64" s="10" t="s">
        <v>71</v>
      </c>
      <c r="F64" s="24">
        <v>21</v>
      </c>
      <c r="G64" s="24">
        <v>3</v>
      </c>
      <c r="H64" s="20">
        <v>0</v>
      </c>
      <c r="I64" s="20">
        <v>1</v>
      </c>
      <c r="J64" s="12">
        <f t="shared" si="9"/>
        <v>25</v>
      </c>
      <c r="K64" s="12">
        <v>18993</v>
      </c>
      <c r="L64" s="12">
        <f t="shared" si="6"/>
        <v>15827.5</v>
      </c>
      <c r="M64" s="20">
        <f t="shared" si="7"/>
        <v>119</v>
      </c>
      <c r="N64" s="20">
        <f>VLOOKUP(B64,'[4]WITHOUT PF'!$D$6:$AR$199,41,0)</f>
        <v>0</v>
      </c>
      <c r="O64" s="12">
        <f t="shared" si="8"/>
        <v>15708.5</v>
      </c>
      <c r="P64" s="20"/>
      <c r="Q64" s="70" t="s">
        <v>50</v>
      </c>
      <c r="R64" s="70" t="s">
        <v>616</v>
      </c>
      <c r="S64" s="70" t="s">
        <v>617</v>
      </c>
      <c r="T64" s="70" t="s">
        <v>190</v>
      </c>
    </row>
    <row r="65" spans="1:20" s="13" customFormat="1" ht="19.5" customHeight="1">
      <c r="A65" s="20">
        <v>57</v>
      </c>
      <c r="B65" s="27">
        <v>1014081670</v>
      </c>
      <c r="C65" s="11" t="s">
        <v>583</v>
      </c>
      <c r="D65" s="11" t="s">
        <v>584</v>
      </c>
      <c r="E65" s="10" t="s">
        <v>71</v>
      </c>
      <c r="F65" s="24">
        <v>25</v>
      </c>
      <c r="G65" s="24">
        <v>4</v>
      </c>
      <c r="H65" s="20">
        <v>0</v>
      </c>
      <c r="I65" s="20">
        <v>1</v>
      </c>
      <c r="J65" s="12">
        <f t="shared" si="9"/>
        <v>30</v>
      </c>
      <c r="K65" s="12">
        <v>18993</v>
      </c>
      <c r="L65" s="12">
        <f t="shared" si="6"/>
        <v>18993</v>
      </c>
      <c r="M65" s="20">
        <f t="shared" si="7"/>
        <v>143</v>
      </c>
      <c r="N65" s="20">
        <f>VLOOKUP(B65,'[4]WITHOUT PF'!$D$6:$AR$199,41,0)</f>
        <v>0</v>
      </c>
      <c r="O65" s="12">
        <f t="shared" si="8"/>
        <v>18850</v>
      </c>
      <c r="P65" s="20"/>
      <c r="Q65" s="70" t="s">
        <v>50</v>
      </c>
      <c r="R65" s="70" t="s">
        <v>618</v>
      </c>
      <c r="S65" s="70" t="s">
        <v>619</v>
      </c>
      <c r="T65" s="70" t="s">
        <v>620</v>
      </c>
    </row>
    <row r="66" spans="1:20" s="13" customFormat="1" ht="19.5" customHeight="1">
      <c r="A66" s="20">
        <v>58</v>
      </c>
      <c r="B66" s="27">
        <v>2214249394</v>
      </c>
      <c r="C66" s="11" t="s">
        <v>585</v>
      </c>
      <c r="D66" s="11" t="s">
        <v>333</v>
      </c>
      <c r="E66" s="10" t="s">
        <v>71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9"/>
        <v>30</v>
      </c>
      <c r="K66" s="12">
        <v>18993</v>
      </c>
      <c r="L66" s="12">
        <f t="shared" si="6"/>
        <v>18993</v>
      </c>
      <c r="M66" s="20">
        <f t="shared" si="7"/>
        <v>143</v>
      </c>
      <c r="N66" s="20">
        <f>VLOOKUP(B66,'[4]WITHOUT PF'!$D$6:$AR$199,41,0)</f>
        <v>0</v>
      </c>
      <c r="O66" s="12">
        <f t="shared" si="8"/>
        <v>18850</v>
      </c>
      <c r="P66" s="20"/>
      <c r="Q66" s="70" t="s">
        <v>39</v>
      </c>
      <c r="R66" s="70" t="s">
        <v>621</v>
      </c>
      <c r="S66" s="70" t="s">
        <v>271</v>
      </c>
      <c r="T66" s="70" t="s">
        <v>622</v>
      </c>
    </row>
    <row r="67" spans="1:20" s="13" customFormat="1" ht="19.5" customHeight="1">
      <c r="A67" s="20">
        <v>59</v>
      </c>
      <c r="B67" s="27">
        <v>2214988344</v>
      </c>
      <c r="C67" s="11" t="s">
        <v>588</v>
      </c>
      <c r="D67" s="11" t="s">
        <v>582</v>
      </c>
      <c r="E67" s="10" t="s">
        <v>71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9"/>
        <v>30</v>
      </c>
      <c r="K67" s="12">
        <v>18993</v>
      </c>
      <c r="L67" s="12">
        <f t="shared" si="6"/>
        <v>18993</v>
      </c>
      <c r="M67" s="20">
        <f t="shared" si="7"/>
        <v>143</v>
      </c>
      <c r="N67" s="20">
        <f>VLOOKUP(B67,'[4]WITHOUT PF'!$D$6:$AR$199,41,0)</f>
        <v>0</v>
      </c>
      <c r="O67" s="12">
        <f t="shared" si="8"/>
        <v>18850</v>
      </c>
      <c r="P67" s="20"/>
      <c r="Q67" s="70" t="s">
        <v>27</v>
      </c>
      <c r="R67" s="70" t="s">
        <v>625</v>
      </c>
      <c r="S67" s="70" t="s">
        <v>626</v>
      </c>
      <c r="T67" s="70" t="s">
        <v>627</v>
      </c>
    </row>
    <row r="68" spans="1:20" s="13" customFormat="1" ht="19.5" customHeight="1">
      <c r="A68" s="20">
        <v>60</v>
      </c>
      <c r="B68" s="27">
        <v>2214988347</v>
      </c>
      <c r="C68" s="11" t="s">
        <v>569</v>
      </c>
      <c r="D68" s="11" t="s">
        <v>570</v>
      </c>
      <c r="E68" s="10" t="s">
        <v>25</v>
      </c>
      <c r="F68" s="24">
        <v>24</v>
      </c>
      <c r="G68" s="24">
        <v>4</v>
      </c>
      <c r="H68" s="20">
        <v>0</v>
      </c>
      <c r="I68" s="20">
        <v>1</v>
      </c>
      <c r="J68" s="12">
        <f t="shared" si="9"/>
        <v>29</v>
      </c>
      <c r="K68" s="12">
        <v>17234</v>
      </c>
      <c r="L68" s="12">
        <f t="shared" si="6"/>
        <v>16659.533333333333</v>
      </c>
      <c r="M68" s="20">
        <f t="shared" si="7"/>
        <v>125</v>
      </c>
      <c r="N68" s="20">
        <f>VLOOKUP(B68,'[4]WITHOUT PF'!$D$6:$AR$199,41,0)</f>
        <v>500</v>
      </c>
      <c r="O68" s="12">
        <f t="shared" si="8"/>
        <v>16034.533333333333</v>
      </c>
      <c r="P68" s="20"/>
      <c r="Q68" s="70" t="s">
        <v>36</v>
      </c>
      <c r="R68" s="70" t="s">
        <v>628</v>
      </c>
      <c r="S68" s="70" t="s">
        <v>271</v>
      </c>
      <c r="T68" s="70" t="s">
        <v>461</v>
      </c>
    </row>
    <row r="69" spans="1:20" s="13" customFormat="1" ht="19.5" customHeight="1">
      <c r="A69" s="20">
        <v>61</v>
      </c>
      <c r="B69" s="27">
        <v>2214988348</v>
      </c>
      <c r="C69" s="11" t="s">
        <v>571</v>
      </c>
      <c r="D69" s="11" t="s">
        <v>572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9"/>
        <v>30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f>VLOOKUP(B69,'[4]WITHOUT PF'!$D$6:$AR$199,41,0)</f>
        <v>500</v>
      </c>
      <c r="O69" s="12">
        <f t="shared" si="8"/>
        <v>16604</v>
      </c>
      <c r="P69" s="20"/>
      <c r="Q69" s="70" t="s">
        <v>27</v>
      </c>
      <c r="R69" s="70" t="s">
        <v>629</v>
      </c>
      <c r="S69" s="70" t="s">
        <v>630</v>
      </c>
      <c r="T69" s="70" t="s">
        <v>631</v>
      </c>
    </row>
    <row r="70" spans="1:20" s="13" customFormat="1" ht="19.5" customHeight="1">
      <c r="A70" s="20">
        <v>62</v>
      </c>
      <c r="B70" s="27">
        <v>2214988351</v>
      </c>
      <c r="C70" s="11" t="s">
        <v>573</v>
      </c>
      <c r="D70" s="11" t="s">
        <v>574</v>
      </c>
      <c r="E70" s="10" t="s">
        <v>25</v>
      </c>
      <c r="F70" s="24">
        <v>24</v>
      </c>
      <c r="G70" s="24">
        <v>4</v>
      </c>
      <c r="H70" s="20">
        <v>0</v>
      </c>
      <c r="I70" s="20">
        <v>1</v>
      </c>
      <c r="J70" s="12">
        <f t="shared" si="9"/>
        <v>29</v>
      </c>
      <c r="K70" s="12">
        <v>17234</v>
      </c>
      <c r="L70" s="12">
        <f t="shared" si="6"/>
        <v>16659.533333333333</v>
      </c>
      <c r="M70" s="20">
        <f t="shared" si="7"/>
        <v>125</v>
      </c>
      <c r="N70" s="20">
        <f>VLOOKUP(B70,'[4]WITHOUT PF'!$D$6:$AR$199,41,0)</f>
        <v>0</v>
      </c>
      <c r="O70" s="12">
        <f t="shared" si="8"/>
        <v>16534.533333333333</v>
      </c>
      <c r="P70" s="20"/>
      <c r="Q70" s="70" t="s">
        <v>39</v>
      </c>
      <c r="R70" s="70" t="s">
        <v>632</v>
      </c>
      <c r="S70" s="70" t="s">
        <v>221</v>
      </c>
      <c r="T70" s="70" t="s">
        <v>224</v>
      </c>
    </row>
    <row r="71" spans="1:20" s="13" customFormat="1" ht="19.5" customHeight="1">
      <c r="A71" s="20">
        <v>63</v>
      </c>
      <c r="B71" s="27">
        <v>2214989399</v>
      </c>
      <c r="C71" s="11" t="s">
        <v>575</v>
      </c>
      <c r="D71" s="11" t="s">
        <v>576</v>
      </c>
      <c r="E71" s="10" t="s">
        <v>25</v>
      </c>
      <c r="F71" s="24">
        <v>22</v>
      </c>
      <c r="G71" s="24">
        <v>3</v>
      </c>
      <c r="H71" s="20">
        <v>0</v>
      </c>
      <c r="I71" s="20">
        <v>1</v>
      </c>
      <c r="J71" s="12">
        <f t="shared" si="9"/>
        <v>26</v>
      </c>
      <c r="K71" s="12">
        <v>17234</v>
      </c>
      <c r="L71" s="12">
        <f t="shared" si="6"/>
        <v>14936.133333333335</v>
      </c>
      <c r="M71" s="20">
        <f t="shared" si="7"/>
        <v>113</v>
      </c>
      <c r="N71" s="20">
        <f>VLOOKUP(B71,'[4]WITHOUT PF'!$D$6:$AR$199,41,0)</f>
        <v>1000</v>
      </c>
      <c r="O71" s="12">
        <f t="shared" si="8"/>
        <v>13823.133333333335</v>
      </c>
      <c r="P71" s="20"/>
      <c r="Q71" s="70" t="s">
        <v>27</v>
      </c>
      <c r="R71" s="70" t="s">
        <v>633</v>
      </c>
      <c r="S71" s="70" t="s">
        <v>44</v>
      </c>
      <c r="T71" s="70" t="s">
        <v>45</v>
      </c>
    </row>
    <row r="72" spans="1:20" s="13" customFormat="1" ht="19.5" customHeight="1">
      <c r="A72" s="20">
        <v>64</v>
      </c>
      <c r="B72" s="27">
        <v>2214991402</v>
      </c>
      <c r="C72" s="11" t="s">
        <v>577</v>
      </c>
      <c r="D72" s="11" t="s">
        <v>578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9"/>
        <v>30</v>
      </c>
      <c r="K72" s="12">
        <v>17234</v>
      </c>
      <c r="L72" s="12">
        <f t="shared" si="6"/>
        <v>17234</v>
      </c>
      <c r="M72" s="20">
        <f t="shared" si="7"/>
        <v>130</v>
      </c>
      <c r="N72" s="20">
        <f>VLOOKUP(B72,'[4]WITHOUT PF'!$D$6:$AR$199,41,0)</f>
        <v>0</v>
      </c>
      <c r="O72" s="12">
        <f t="shared" si="8"/>
        <v>17104</v>
      </c>
      <c r="P72" s="20"/>
      <c r="Q72" s="70" t="s">
        <v>51</v>
      </c>
      <c r="R72" s="70" t="s">
        <v>634</v>
      </c>
      <c r="S72" s="70" t="s">
        <v>635</v>
      </c>
      <c r="T72" s="70" t="s">
        <v>636</v>
      </c>
    </row>
    <row r="73" spans="1:20" s="13" customFormat="1" ht="19.5" customHeight="1">
      <c r="A73" s="20">
        <v>65</v>
      </c>
      <c r="B73" s="27">
        <v>6721490237</v>
      </c>
      <c r="C73" s="11" t="s">
        <v>561</v>
      </c>
      <c r="D73" s="11" t="s">
        <v>562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aca="true" t="shared" si="10" ref="J73:J84">F73+G73+H73+I73</f>
        <v>30</v>
      </c>
      <c r="K73" s="12">
        <v>17234</v>
      </c>
      <c r="L73" s="12">
        <f aca="true" t="shared" si="11" ref="L73:L84">K73/D$7*J73</f>
        <v>17234</v>
      </c>
      <c r="M73" s="20">
        <f aca="true" t="shared" si="12" ref="M73:M84">ROUNDUP(L73*0.75%,0)</f>
        <v>130</v>
      </c>
      <c r="N73" s="20">
        <f>VLOOKUP(B73,'[4]WITHOUT PF'!$D$6:$AR$199,41,0)</f>
        <v>0</v>
      </c>
      <c r="O73" s="12">
        <f aca="true" t="shared" si="13" ref="O73:O84">L73-M73-N73</f>
        <v>17104</v>
      </c>
      <c r="P73" s="20"/>
      <c r="Q73" s="70" t="s">
        <v>50</v>
      </c>
      <c r="R73" s="70" t="s">
        <v>603</v>
      </c>
      <c r="S73" s="70" t="s">
        <v>604</v>
      </c>
      <c r="T73" s="70"/>
    </row>
    <row r="74" spans="1:20" s="13" customFormat="1" ht="19.5" customHeight="1">
      <c r="A74" s="20">
        <v>66</v>
      </c>
      <c r="B74" s="27">
        <v>2214996896</v>
      </c>
      <c r="C74" s="11" t="s">
        <v>638</v>
      </c>
      <c r="D74" s="11" t="s">
        <v>639</v>
      </c>
      <c r="E74" s="10" t="s">
        <v>25</v>
      </c>
      <c r="F74" s="24">
        <v>25</v>
      </c>
      <c r="G74" s="24">
        <v>4</v>
      </c>
      <c r="H74" s="20">
        <v>0</v>
      </c>
      <c r="I74" s="20">
        <v>0</v>
      </c>
      <c r="J74" s="12">
        <f t="shared" si="10"/>
        <v>29</v>
      </c>
      <c r="K74" s="12">
        <v>17234</v>
      </c>
      <c r="L74" s="12">
        <f t="shared" si="11"/>
        <v>16659.533333333333</v>
      </c>
      <c r="M74" s="20">
        <f t="shared" si="12"/>
        <v>125</v>
      </c>
      <c r="N74" s="20">
        <f>VLOOKUP(B74,'[4]WITHOUT PF'!$D$6:$AR$199,41,0)</f>
        <v>0</v>
      </c>
      <c r="O74" s="12">
        <f t="shared" si="13"/>
        <v>16534.533333333333</v>
      </c>
      <c r="P74" s="20"/>
      <c r="Q74" s="70" t="s">
        <v>36</v>
      </c>
      <c r="R74" s="70" t="s">
        <v>653</v>
      </c>
      <c r="S74" s="70" t="s">
        <v>654</v>
      </c>
      <c r="T74" s="70"/>
    </row>
    <row r="75" spans="1:20" s="13" customFormat="1" ht="19.5" customHeight="1">
      <c r="A75" s="20">
        <v>67</v>
      </c>
      <c r="B75" s="27">
        <v>2214996901</v>
      </c>
      <c r="C75" s="11" t="s">
        <v>640</v>
      </c>
      <c r="D75" s="11" t="s">
        <v>641</v>
      </c>
      <c r="E75" s="10" t="s">
        <v>25</v>
      </c>
      <c r="F75" s="24">
        <v>23</v>
      </c>
      <c r="G75" s="24">
        <v>4</v>
      </c>
      <c r="H75" s="20">
        <v>0</v>
      </c>
      <c r="I75" s="20">
        <v>0</v>
      </c>
      <c r="J75" s="12">
        <f t="shared" si="10"/>
        <v>27</v>
      </c>
      <c r="K75" s="12">
        <v>17234</v>
      </c>
      <c r="L75" s="12">
        <f t="shared" si="11"/>
        <v>15510.6</v>
      </c>
      <c r="M75" s="20">
        <f t="shared" si="12"/>
        <v>117</v>
      </c>
      <c r="N75" s="20">
        <f>VLOOKUP(B75,'[4]WITHOUT PF'!$D$6:$AR$199,41,0)</f>
        <v>0</v>
      </c>
      <c r="O75" s="12">
        <f t="shared" si="13"/>
        <v>15393.6</v>
      </c>
      <c r="P75" s="20"/>
      <c r="Q75" s="70" t="s">
        <v>43</v>
      </c>
      <c r="R75" s="70" t="s">
        <v>655</v>
      </c>
      <c r="S75" s="70" t="s">
        <v>73</v>
      </c>
      <c r="T75" s="70"/>
    </row>
    <row r="76" spans="1:20" s="13" customFormat="1" ht="19.5" customHeight="1">
      <c r="A76" s="20">
        <v>68</v>
      </c>
      <c r="B76" s="27">
        <v>2214889159</v>
      </c>
      <c r="C76" s="11" t="s">
        <v>296</v>
      </c>
      <c r="D76" s="11" t="s">
        <v>297</v>
      </c>
      <c r="E76" s="10" t="s">
        <v>25</v>
      </c>
      <c r="F76" s="24">
        <v>15</v>
      </c>
      <c r="G76" s="24">
        <v>2</v>
      </c>
      <c r="H76" s="20">
        <v>0</v>
      </c>
      <c r="I76" s="20">
        <v>0</v>
      </c>
      <c r="J76" s="12">
        <f t="shared" si="10"/>
        <v>17</v>
      </c>
      <c r="K76" s="12">
        <v>17234</v>
      </c>
      <c r="L76" s="12">
        <f t="shared" si="11"/>
        <v>9765.933333333334</v>
      </c>
      <c r="M76" s="20">
        <f t="shared" si="12"/>
        <v>74</v>
      </c>
      <c r="N76" s="20">
        <f>VLOOKUP(B76,'[4]WITHOUT PF'!$D$6:$AR$199,41,0)</f>
        <v>0</v>
      </c>
      <c r="O76" s="12">
        <f t="shared" si="13"/>
        <v>9691.933333333334</v>
      </c>
      <c r="P76" s="20"/>
      <c r="Q76" s="70" t="s">
        <v>261</v>
      </c>
      <c r="R76" s="70" t="s">
        <v>300</v>
      </c>
      <c r="S76" s="70" t="s">
        <v>37</v>
      </c>
      <c r="T76" s="70"/>
    </row>
    <row r="77" spans="1:20" s="13" customFormat="1" ht="19.5" customHeight="1">
      <c r="A77" s="20">
        <v>69</v>
      </c>
      <c r="B77" s="27">
        <v>2214910058</v>
      </c>
      <c r="C77" s="11" t="s">
        <v>362</v>
      </c>
      <c r="D77" s="11" t="s">
        <v>363</v>
      </c>
      <c r="E77" s="10" t="s">
        <v>25</v>
      </c>
      <c r="F77" s="24">
        <v>15</v>
      </c>
      <c r="G77" s="24">
        <v>2</v>
      </c>
      <c r="H77" s="20">
        <v>0</v>
      </c>
      <c r="I77" s="20">
        <v>0</v>
      </c>
      <c r="J77" s="12">
        <f t="shared" si="10"/>
        <v>17</v>
      </c>
      <c r="K77" s="12">
        <v>17234</v>
      </c>
      <c r="L77" s="12">
        <f t="shared" si="11"/>
        <v>9765.933333333334</v>
      </c>
      <c r="M77" s="20">
        <f t="shared" si="12"/>
        <v>74</v>
      </c>
      <c r="N77" s="20">
        <f>VLOOKUP(B77,'[4]WITHOUT PF'!$D$6:$AR$199,41,0)</f>
        <v>0</v>
      </c>
      <c r="O77" s="12">
        <f t="shared" si="13"/>
        <v>9691.933333333334</v>
      </c>
      <c r="P77" s="20"/>
      <c r="Q77" s="70" t="s">
        <v>50</v>
      </c>
      <c r="R77" s="70" t="s">
        <v>367</v>
      </c>
      <c r="S77" s="70" t="s">
        <v>139</v>
      </c>
      <c r="T77" s="70"/>
    </row>
    <row r="78" spans="1:20" s="13" customFormat="1" ht="19.5" customHeight="1">
      <c r="A78" s="20">
        <v>70</v>
      </c>
      <c r="B78" s="27">
        <v>2214996899</v>
      </c>
      <c r="C78" s="11" t="s">
        <v>642</v>
      </c>
      <c r="D78" s="11" t="s">
        <v>643</v>
      </c>
      <c r="E78" s="10" t="s">
        <v>25</v>
      </c>
      <c r="F78" s="24">
        <v>11</v>
      </c>
      <c r="G78" s="24">
        <v>1</v>
      </c>
      <c r="H78" s="20">
        <v>0</v>
      </c>
      <c r="I78" s="20">
        <v>0</v>
      </c>
      <c r="J78" s="12">
        <f t="shared" si="10"/>
        <v>12</v>
      </c>
      <c r="K78" s="12">
        <v>17234</v>
      </c>
      <c r="L78" s="12">
        <f t="shared" si="11"/>
        <v>6893.6</v>
      </c>
      <c r="M78" s="20">
        <f t="shared" si="12"/>
        <v>52</v>
      </c>
      <c r="N78" s="20">
        <f>VLOOKUP(B78,'[4]WITHOUT PF'!$D$6:$AR$199,41,0)</f>
        <v>0</v>
      </c>
      <c r="O78" s="12">
        <f t="shared" si="13"/>
        <v>6841.6</v>
      </c>
      <c r="P78" s="20"/>
      <c r="Q78" s="70" t="s">
        <v>261</v>
      </c>
      <c r="R78" s="70" t="s">
        <v>656</v>
      </c>
      <c r="S78" s="70" t="s">
        <v>37</v>
      </c>
      <c r="T78" s="70"/>
    </row>
    <row r="79" spans="1:20" s="13" customFormat="1" ht="19.5" customHeight="1">
      <c r="A79" s="20">
        <v>71</v>
      </c>
      <c r="B79" s="27">
        <v>2215000613</v>
      </c>
      <c r="C79" s="11" t="s">
        <v>31</v>
      </c>
      <c r="D79" s="11" t="s">
        <v>644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10"/>
        <v>15</v>
      </c>
      <c r="K79" s="12">
        <v>17234</v>
      </c>
      <c r="L79" s="12">
        <f t="shared" si="11"/>
        <v>8617</v>
      </c>
      <c r="M79" s="20">
        <f t="shared" si="12"/>
        <v>65</v>
      </c>
      <c r="N79" s="20">
        <f>VLOOKUP(B79,'[4]WITHOUT PF'!$D$6:$AR$199,41,0)</f>
        <v>1000</v>
      </c>
      <c r="O79" s="12">
        <f t="shared" si="13"/>
        <v>7552</v>
      </c>
      <c r="P79" s="20"/>
      <c r="Q79" s="70" t="s">
        <v>39</v>
      </c>
      <c r="R79" s="70" t="s">
        <v>657</v>
      </c>
      <c r="S79" s="70" t="s">
        <v>658</v>
      </c>
      <c r="T79" s="70"/>
    </row>
    <row r="80" spans="1:20" s="13" customFormat="1" ht="19.5" customHeight="1">
      <c r="A80" s="20">
        <v>72</v>
      </c>
      <c r="B80" s="27">
        <v>2214706350</v>
      </c>
      <c r="C80" s="11" t="s">
        <v>67</v>
      </c>
      <c r="D80" s="11" t="s">
        <v>77</v>
      </c>
      <c r="E80" s="10" t="s">
        <v>25</v>
      </c>
      <c r="F80" s="24">
        <v>9</v>
      </c>
      <c r="G80" s="24">
        <v>1</v>
      </c>
      <c r="H80" s="20">
        <v>0</v>
      </c>
      <c r="I80" s="20">
        <v>0</v>
      </c>
      <c r="J80" s="12">
        <f t="shared" si="10"/>
        <v>10</v>
      </c>
      <c r="K80" s="12">
        <v>17234</v>
      </c>
      <c r="L80" s="12">
        <f t="shared" si="11"/>
        <v>5744.666666666667</v>
      </c>
      <c r="M80" s="20">
        <f t="shared" si="12"/>
        <v>44</v>
      </c>
      <c r="N80" s="20">
        <f>VLOOKUP(B80,'[4]WITHOUT PF'!$D$6:$AR$199,41,0)</f>
        <v>0</v>
      </c>
      <c r="O80" s="12">
        <f t="shared" si="13"/>
        <v>5700.666666666667</v>
      </c>
      <c r="P80" s="20"/>
      <c r="Q80" s="70" t="s">
        <v>50</v>
      </c>
      <c r="R80" s="70" t="s">
        <v>78</v>
      </c>
      <c r="S80" s="70" t="s">
        <v>79</v>
      </c>
      <c r="T80" s="70"/>
    </row>
    <row r="81" spans="1:20" s="13" customFormat="1" ht="19.5" customHeight="1">
      <c r="A81" s="20">
        <v>73</v>
      </c>
      <c r="B81" s="27">
        <v>2215000614</v>
      </c>
      <c r="C81" s="11" t="s">
        <v>645</v>
      </c>
      <c r="D81" s="11" t="s">
        <v>646</v>
      </c>
      <c r="E81" s="10" t="s">
        <v>25</v>
      </c>
      <c r="F81" s="24">
        <v>11</v>
      </c>
      <c r="G81" s="24">
        <v>1</v>
      </c>
      <c r="H81" s="20">
        <v>0</v>
      </c>
      <c r="I81" s="20">
        <v>0</v>
      </c>
      <c r="J81" s="12">
        <f t="shared" si="10"/>
        <v>12</v>
      </c>
      <c r="K81" s="12">
        <v>17234</v>
      </c>
      <c r="L81" s="12">
        <f t="shared" si="11"/>
        <v>6893.6</v>
      </c>
      <c r="M81" s="20">
        <f t="shared" si="12"/>
        <v>52</v>
      </c>
      <c r="N81" s="20">
        <f>VLOOKUP(B81,'[4]WITHOUT PF'!$D$6:$AR$199,41,0)</f>
        <v>0</v>
      </c>
      <c r="O81" s="12">
        <f t="shared" si="13"/>
        <v>6841.6</v>
      </c>
      <c r="P81" s="20"/>
      <c r="Q81" s="70" t="s">
        <v>50</v>
      </c>
      <c r="R81" s="70" t="s">
        <v>659</v>
      </c>
      <c r="S81" s="70" t="s">
        <v>660</v>
      </c>
      <c r="T81" s="70"/>
    </row>
    <row r="82" spans="1:20" s="13" customFormat="1" ht="19.5" customHeight="1">
      <c r="A82" s="20">
        <v>74</v>
      </c>
      <c r="B82" s="27">
        <v>2215000616</v>
      </c>
      <c r="C82" s="11" t="s">
        <v>647</v>
      </c>
      <c r="D82" s="11" t="s">
        <v>648</v>
      </c>
      <c r="E82" s="10" t="s">
        <v>25</v>
      </c>
      <c r="F82" s="24">
        <v>8</v>
      </c>
      <c r="G82" s="24">
        <v>1</v>
      </c>
      <c r="H82" s="20">
        <v>0</v>
      </c>
      <c r="I82" s="20">
        <v>0</v>
      </c>
      <c r="J82" s="12">
        <f t="shared" si="10"/>
        <v>9</v>
      </c>
      <c r="K82" s="12">
        <v>17234</v>
      </c>
      <c r="L82" s="12">
        <f t="shared" si="11"/>
        <v>5170.200000000001</v>
      </c>
      <c r="M82" s="20">
        <f t="shared" si="12"/>
        <v>39</v>
      </c>
      <c r="N82" s="20">
        <f>VLOOKUP(B82,'[4]WITHOUT PF'!$D$6:$AR$199,41,0)</f>
        <v>0</v>
      </c>
      <c r="O82" s="12">
        <f t="shared" si="13"/>
        <v>5131.200000000001</v>
      </c>
      <c r="P82" s="20"/>
      <c r="Q82" s="70" t="s">
        <v>36</v>
      </c>
      <c r="R82" s="70" t="s">
        <v>661</v>
      </c>
      <c r="S82" s="70" t="s">
        <v>654</v>
      </c>
      <c r="T82" s="70"/>
    </row>
    <row r="83" spans="1:20" s="13" customFormat="1" ht="19.5" customHeight="1">
      <c r="A83" s="20">
        <v>75</v>
      </c>
      <c r="B83" s="27">
        <v>2215002491</v>
      </c>
      <c r="C83" s="11" t="s">
        <v>649</v>
      </c>
      <c r="D83" s="11" t="s">
        <v>650</v>
      </c>
      <c r="E83" s="10" t="s">
        <v>71</v>
      </c>
      <c r="F83" s="24">
        <v>16</v>
      </c>
      <c r="G83" s="24">
        <v>3</v>
      </c>
      <c r="H83" s="20">
        <v>0</v>
      </c>
      <c r="I83" s="20">
        <v>0</v>
      </c>
      <c r="J83" s="12">
        <f t="shared" si="10"/>
        <v>19</v>
      </c>
      <c r="K83" s="12">
        <v>18993</v>
      </c>
      <c r="L83" s="12">
        <f t="shared" si="11"/>
        <v>12028.9</v>
      </c>
      <c r="M83" s="20">
        <f t="shared" si="12"/>
        <v>91</v>
      </c>
      <c r="N83" s="20">
        <f>VLOOKUP(B83,'[4]WITHOUT PF'!$D$6:$AR$199,41,0)</f>
        <v>0</v>
      </c>
      <c r="O83" s="12">
        <f t="shared" si="13"/>
        <v>11937.9</v>
      </c>
      <c r="P83" s="20"/>
      <c r="Q83" s="70" t="s">
        <v>36</v>
      </c>
      <c r="R83" s="70" t="s">
        <v>662</v>
      </c>
      <c r="S83" s="70" t="s">
        <v>663</v>
      </c>
      <c r="T83" s="70"/>
    </row>
    <row r="84" spans="1:20" s="13" customFormat="1" ht="19.5" customHeight="1">
      <c r="A84" s="20">
        <v>76</v>
      </c>
      <c r="B84" s="27">
        <v>2215002495</v>
      </c>
      <c r="C84" s="11" t="s">
        <v>651</v>
      </c>
      <c r="D84" s="11" t="s">
        <v>652</v>
      </c>
      <c r="E84" s="10" t="s">
        <v>25</v>
      </c>
      <c r="F84" s="24">
        <v>11</v>
      </c>
      <c r="G84" s="24">
        <v>1</v>
      </c>
      <c r="H84" s="20">
        <v>0</v>
      </c>
      <c r="I84" s="20">
        <v>0</v>
      </c>
      <c r="J84" s="12">
        <f t="shared" si="10"/>
        <v>12</v>
      </c>
      <c r="K84" s="12">
        <v>17234</v>
      </c>
      <c r="L84" s="12">
        <f t="shared" si="11"/>
        <v>6893.6</v>
      </c>
      <c r="M84" s="20">
        <f t="shared" si="12"/>
        <v>52</v>
      </c>
      <c r="N84" s="20">
        <f>VLOOKUP(B84,'[4]WITHOUT PF'!$D$6:$AR$199,41,0)</f>
        <v>0</v>
      </c>
      <c r="O84" s="12">
        <f t="shared" si="13"/>
        <v>6841.6</v>
      </c>
      <c r="P84" s="20"/>
      <c r="Q84" s="70" t="s">
        <v>29</v>
      </c>
      <c r="R84" s="70" t="s">
        <v>664</v>
      </c>
      <c r="S84" s="70" t="s">
        <v>665</v>
      </c>
      <c r="T84" s="70"/>
    </row>
    <row r="85" spans="1:20" s="7" customFormat="1" ht="19.5" customHeight="1">
      <c r="A85" s="79" t="s">
        <v>3</v>
      </c>
      <c r="B85" s="79"/>
      <c r="C85" s="79"/>
      <c r="D85" s="62"/>
      <c r="E85" s="62"/>
      <c r="F85" s="25">
        <v>1640</v>
      </c>
      <c r="G85" s="25">
        <v>257</v>
      </c>
      <c r="H85" s="25">
        <v>0</v>
      </c>
      <c r="I85" s="25">
        <v>62</v>
      </c>
      <c r="J85" s="25">
        <f aca="true" t="shared" si="14" ref="J85:O85">SUM(J9:J84)</f>
        <v>1959</v>
      </c>
      <c r="K85" s="25"/>
      <c r="L85" s="25">
        <f t="shared" si="14"/>
        <v>1180256.866666667</v>
      </c>
      <c r="M85" s="25">
        <f t="shared" si="14"/>
        <v>8893</v>
      </c>
      <c r="N85" s="25">
        <f t="shared" si="14"/>
        <v>6500</v>
      </c>
      <c r="O85" s="25">
        <f t="shared" si="14"/>
        <v>1164863.866666667</v>
      </c>
      <c r="P85" s="26"/>
      <c r="Q85" s="73"/>
      <c r="R85" s="70"/>
      <c r="S85" s="73"/>
      <c r="T85" s="73"/>
    </row>
    <row r="86" spans="17:20" ht="12.75">
      <c r="Q86" s="74"/>
      <c r="R86" s="75"/>
      <c r="S86" s="74"/>
      <c r="T86" s="74"/>
    </row>
    <row r="88" spans="2:4" ht="12.75">
      <c r="B88" s="34"/>
      <c r="C88" s="21"/>
      <c r="D88" s="21"/>
    </row>
    <row r="89" spans="2:10" ht="12.75">
      <c r="B89" s="34"/>
      <c r="C89" s="21"/>
      <c r="D89" s="21"/>
      <c r="E89" s="21"/>
      <c r="F89" s="21"/>
      <c r="G89" s="21"/>
      <c r="H89" s="21"/>
      <c r="I89" s="21"/>
      <c r="J89" s="21"/>
    </row>
    <row r="90" spans="2:10" ht="15">
      <c r="B90" s="34"/>
      <c r="C90" s="35"/>
      <c r="D90" s="21"/>
      <c r="E90" s="35"/>
      <c r="F90" s="36"/>
      <c r="G90" s="36"/>
      <c r="H90" s="36"/>
      <c r="I90" s="21"/>
      <c r="J90" s="21"/>
    </row>
    <row r="91" spans="2:20" s="8" customFormat="1" ht="12.75">
      <c r="B91" s="34"/>
      <c r="C91" s="21"/>
      <c r="D91" s="21"/>
      <c r="E91" s="21"/>
      <c r="F91" s="21"/>
      <c r="G91" s="34"/>
      <c r="H91" s="34"/>
      <c r="I91" s="21"/>
      <c r="J91" s="21"/>
      <c r="P91" s="3"/>
      <c r="Q91" s="64"/>
      <c r="R91" s="76"/>
      <c r="S91" s="64"/>
      <c r="T91" s="64"/>
    </row>
    <row r="92" spans="2:7" ht="12.75">
      <c r="B92" s="34"/>
      <c r="C92" s="21"/>
      <c r="D92" s="21"/>
      <c r="E92" s="21"/>
      <c r="F92" s="21"/>
      <c r="G92" s="21"/>
    </row>
    <row r="93" spans="2:20" s="8" customFormat="1" ht="21">
      <c r="B93" s="34"/>
      <c r="C93" s="23"/>
      <c r="D93" s="58"/>
      <c r="E93" s="23"/>
      <c r="F93" s="23"/>
      <c r="G93" s="21"/>
      <c r="H93" s="3"/>
      <c r="I93" s="3"/>
      <c r="J93" s="3"/>
      <c r="P93" s="3"/>
      <c r="Q93" s="64"/>
      <c r="R93" s="76"/>
      <c r="S93" s="64"/>
      <c r="T93" s="64"/>
    </row>
    <row r="94" spans="2:20" s="8" customFormat="1" ht="12.75">
      <c r="B94" s="34"/>
      <c r="C94" s="21"/>
      <c r="D94" s="21"/>
      <c r="E94" s="21"/>
      <c r="F94" s="21"/>
      <c r="G94" s="21"/>
      <c r="H94" s="3"/>
      <c r="I94" s="3"/>
      <c r="J94" s="3"/>
      <c r="P94" s="3"/>
      <c r="Q94" s="64"/>
      <c r="R94" s="76"/>
      <c r="S94" s="64"/>
      <c r="T94" s="64"/>
    </row>
    <row r="95" spans="2:20" s="8" customFormat="1" ht="12.75">
      <c r="B95" s="34"/>
      <c r="C95" s="21"/>
      <c r="D95" s="21"/>
      <c r="E95" s="21"/>
      <c r="F95" s="21"/>
      <c r="G95" s="21"/>
      <c r="I95" s="3"/>
      <c r="J95" s="3"/>
      <c r="P95" s="3"/>
      <c r="Q95" s="64"/>
      <c r="R95" s="76"/>
      <c r="S95" s="64"/>
      <c r="T95" s="64"/>
    </row>
    <row r="96" spans="2:20" s="8" customFormat="1" ht="12.75">
      <c r="B96" s="34"/>
      <c r="C96" s="21"/>
      <c r="D96" s="21"/>
      <c r="E96" s="21"/>
      <c r="F96" s="21"/>
      <c r="G96" s="21"/>
      <c r="H96" s="3"/>
      <c r="I96" s="3"/>
      <c r="J96" s="3"/>
      <c r="P96" s="3"/>
      <c r="Q96" s="64"/>
      <c r="R96" s="76"/>
      <c r="S96" s="64"/>
      <c r="T96" s="64"/>
    </row>
    <row r="97" spans="2:7" ht="12.75">
      <c r="B97" s="34"/>
      <c r="C97" s="21"/>
      <c r="D97" s="21"/>
      <c r="E97" s="21"/>
      <c r="F97" s="21"/>
      <c r="G97" s="21"/>
    </row>
  </sheetData>
  <sheetProtection/>
  <mergeCells count="4">
    <mergeCell ref="A2:P2"/>
    <mergeCell ref="A3:P3"/>
    <mergeCell ref="A7:C7"/>
    <mergeCell ref="A85:C85"/>
  </mergeCells>
  <conditionalFormatting sqref="B1:B65536">
    <cfRule type="duplicateValues" priority="2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conditionalFormatting sqref="C90">
    <cfRule type="duplicateValues" priority="4" dxfId="0">
      <formula>AND(COUNTIF($C$90:$C$90,C90)&gt;1,NOT(ISBLANK(C90)))</formula>
    </cfRule>
  </conditionalFormatting>
  <conditionalFormatting sqref="E90">
    <cfRule type="duplicateValues" priority="3" dxfId="0">
      <formula>AND(COUNTIF($E$90:$E$90,E90)&gt;1,NOT(ISBLANK(E90)))</formula>
    </cfRule>
  </conditionalFormatting>
  <conditionalFormatting sqref="R85:R65536 R1:R8">
    <cfRule type="duplicateValues" priority="639" dxfId="0" stopIfTrue="1">
      <formula>AND(COUNTIF($R$85:$R$65536,R1)+COUNTIF($R$1:$R$8,R1)&gt;1,NOT(ISBLANK(R1)))</formula>
    </cfRule>
  </conditionalFormatting>
  <conditionalFormatting sqref="R1:R65536">
    <cfRule type="duplicateValues" priority="1" dxfId="0" stopIfTrue="1">
      <formula>AND(COUNTIF($R$1:$R$65536,R1)&gt;1,NOT(ISBLANK(R1)))</formula>
    </cfRule>
    <cfRule type="duplicateValues" priority="64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sumeetgroup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nitinJondhale</dc:creator>
  <cp:keywords/>
  <dc:description/>
  <cp:lastModifiedBy>Hp</cp:lastModifiedBy>
  <cp:lastPrinted>2023-07-15T09:12:21Z</cp:lastPrinted>
  <dcterms:created xsi:type="dcterms:W3CDTF">2006-07-04T04:06:59Z</dcterms:created>
  <dcterms:modified xsi:type="dcterms:W3CDTF">2023-07-15T09:12:24Z</dcterms:modified>
  <cp:category/>
  <cp:version/>
  <cp:contentType/>
  <cp:contentStatus/>
</cp:coreProperties>
</file>